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plán'!$A$1:$E$71</definedName>
    <definedName name="_xlnm.Print_Area" localSheetId="1">'Finální rozpočet'!$A$1:$I$326</definedName>
    <definedName name="_xlnm.Print_Area" localSheetId="3">'Seznam účetních dokladů'!$A$1:$N$37</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<sst xmlns="http://schemas.openxmlformats.org/spreadsheetml/2006/main" count="476" uniqueCount="402">
  <si>
    <t>Vyúčtování po ukončení projektu</t>
  </si>
  <si>
    <t>Výroba českého kinematografického díla</t>
  </si>
  <si>
    <t>Výroba animovaného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</si>
  <si>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</si>
  <si>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</si>
  <si>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</si>
  <si>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</si>
  <si>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</si>
  <si>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</si>
  <si>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</si>
  <si>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</si>
  <si>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</si>
  <si>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</si>
  <si>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</si>
  <si>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</si>
  <si>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</si>
  <si>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</si>
  <si>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</si>
  <si>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</si>
  <si>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</si>
  <si>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</si>
  <si>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</si>
  <si>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</si>
  <si>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</si>
  <si>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</si>
  <si>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</si>
  <si>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</si>
  <si>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</si>
  <si>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</si>
  <si>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</si>
  <si>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</si>
  <si>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</si>
  <si>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</si>
  <si>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</si>
  <si>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</si>
  <si>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</si>
  <si>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</si>
  <si>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</si>
  <si>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</si>
  <si>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</si>
  <si>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</si>
  <si>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</si>
  <si>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</si>
  <si>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</si>
  <si>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</si>
  <si>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</si>
  <si>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</si>
  <si>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</si>
  <si>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</si>
  <si>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</si>
  <si>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</si>
  <si>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</si>
  <si>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</si>
  <si>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</si>
  <si>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</si>
  <si>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</si>
  <si>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</si>
  <si>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</si>
  <si>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</si>
  <si>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</si>
  <si>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</si>
  <si>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</si>
  <si>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</si>
  <si>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</si>
  <si>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</si>
  <si>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</si>
  <si>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</si>
  <si>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</si>
  <si>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</si>
  <si>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</si>
  <si>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</si>
  <si>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</si>
  <si>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</si>
  <si>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</si>
  <si>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</si>
  <si>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</si>
  <si>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</si>
  <si>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</si>
  <si>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</si>
  <si>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</si>
  <si>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</si>
  <si>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</si>
  <si>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</si>
  <si>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</si>
  <si>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</si>
  <si>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</si>
  <si>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</si>
  <si>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Hlavní výtvarník (development)</t>
  </si>
  <si>
    <t>Hlavní animátor (development)</t>
  </si>
  <si>
    <t>Kameraman (development)</t>
  </si>
  <si>
    <t>Střihač (development)</t>
  </si>
  <si>
    <t>Zvukař (development)</t>
  </si>
  <si>
    <t>Hudba (development)</t>
  </si>
  <si>
    <t>Výtvarníci, animátoři, storyboardisté (development)</t>
  </si>
  <si>
    <t>Asistent produkce (development)</t>
  </si>
  <si>
    <t>Výkonní umělci (hlasy, komentář apod. - development)</t>
  </si>
  <si>
    <t>Storyboard - výroba</t>
  </si>
  <si>
    <t>Animatik - výroba</t>
  </si>
  <si>
    <t>Animatik - ozvučení</t>
  </si>
  <si>
    <t>Výroba pilotu/ukázky/testu - výroba</t>
  </si>
  <si>
    <t>Výroba pilotu/ukázky/testu - postprodukce</t>
  </si>
  <si>
    <t>Technologie, software, nákupy licencí</t>
  </si>
  <si>
    <t>Casting (hlasy)</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</si>
  <si>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</si>
  <si>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</si>
  <si>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</si>
  <si>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</si>
  <si>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</si>
  <si>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</si>
  <si>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</si>
  <si>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</si>
  <si>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</si>
  <si>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</si>
  <si>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</si>
  <si>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</si>
  <si>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</si>
  <si>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</si>
  <si>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</si>
  <si>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</si>
  <si>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</si>
  <si>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</si>
  <si>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</si>
  <si>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</si>
  <si>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Asistenti producentů</t>
  </si>
  <si>
    <t xml:space="preserve">Ostatní náklady </t>
  </si>
  <si>
    <t>Režie</t>
  </si>
  <si>
    <t>Režisér</t>
  </si>
  <si>
    <t>Spolurežisér / Supervize</t>
  </si>
  <si>
    <t xml:space="preserve">Herecké obsazení </t>
  </si>
  <si>
    <t xml:space="preserve">Hlavní role </t>
  </si>
  <si>
    <t xml:space="preserve">Vedlejší role </t>
  </si>
  <si>
    <t>Hlasoví herci</t>
  </si>
  <si>
    <t>Epizodní role a sbory</t>
  </si>
  <si>
    <t>Castingové služby</t>
  </si>
  <si>
    <t>Výtvarníci</t>
  </si>
  <si>
    <t>Hlavní výtvarník</t>
  </si>
  <si>
    <t>Výtvarník postav</t>
  </si>
  <si>
    <t>Výtvarník pozadí</t>
  </si>
  <si>
    <t>Výtvarník rekvizit</t>
  </si>
  <si>
    <t>Kolorista</t>
  </si>
  <si>
    <t>VFX designer</t>
  </si>
  <si>
    <t>Režijní štáb</t>
  </si>
  <si>
    <t>1. asistent režie</t>
  </si>
  <si>
    <t>Hlavní animátor</t>
  </si>
  <si>
    <t>Art animátor</t>
  </si>
  <si>
    <t>Odborní konzultanti</t>
  </si>
  <si>
    <t>Ostatní režijní štáb</t>
  </si>
  <si>
    <t>2D animace - štáb</t>
  </si>
  <si>
    <t>Key animátoři</t>
  </si>
  <si>
    <t>In-between animátoři / clean up</t>
  </si>
  <si>
    <t>Lay-out</t>
  </si>
  <si>
    <t>Pozadí</t>
  </si>
  <si>
    <t>Koloristé</t>
  </si>
  <si>
    <t>VFX</t>
  </si>
  <si>
    <t>Compositing</t>
  </si>
  <si>
    <t>SGI / 3D animace - štáb</t>
  </si>
  <si>
    <t>Modeláři</t>
  </si>
  <si>
    <t>Riggeři</t>
  </si>
  <si>
    <t>3D animátoři</t>
  </si>
  <si>
    <t>Povrchy, textury a stíny</t>
  </si>
  <si>
    <t>Lighting</t>
  </si>
  <si>
    <t>Motion capture</t>
  </si>
  <si>
    <t>Rotoscoping</t>
  </si>
  <si>
    <t>Rendr</t>
  </si>
  <si>
    <t>Stop motion animace / loutky</t>
  </si>
  <si>
    <t>Kameramani</t>
  </si>
  <si>
    <t>Výtvarník kostýmů</t>
  </si>
  <si>
    <t>Vedoucí výpravy</t>
  </si>
  <si>
    <t>Vedoucí ateliéru</t>
  </si>
  <si>
    <t xml:space="preserve">Hlavní animátor </t>
  </si>
  <si>
    <t xml:space="preserve">Animátoři </t>
  </si>
  <si>
    <t xml:space="preserve">Modeláři </t>
  </si>
  <si>
    <t xml:space="preserve">Výroba loutek </t>
  </si>
  <si>
    <t>Materiál loutky (dřevo, polyuretan ad.)</t>
  </si>
  <si>
    <t>Výroba dekorací</t>
  </si>
  <si>
    <t>Výroba rekvizit</t>
  </si>
  <si>
    <t>Povrchová úprava dekorací a pozadí, patiny</t>
  </si>
  <si>
    <t>Stavební a drobný materiál (dřevo, kov, plast, barvy ad.)</t>
  </si>
  <si>
    <t>Kostýmy</t>
  </si>
  <si>
    <t xml:space="preserve">Masky </t>
  </si>
  <si>
    <t>Kamery a příslušenství (nájem techniky)</t>
  </si>
  <si>
    <t>Grip a speciální technika (nájem)</t>
  </si>
  <si>
    <t>Osvětlovací technika (nájem)</t>
  </si>
  <si>
    <t>Spotřební materiál</t>
  </si>
  <si>
    <t>Green screen</t>
  </si>
  <si>
    <t>Datamanagment</t>
  </si>
  <si>
    <t>Nájem ateliéru</t>
  </si>
  <si>
    <t>Provozní náklady ateliéru</t>
  </si>
  <si>
    <t>Spotřeba energií</t>
  </si>
  <si>
    <t>Ostraha ateliéru</t>
  </si>
  <si>
    <t>Doprava - ateliér</t>
  </si>
  <si>
    <t>Nájem ostatních lokací</t>
  </si>
  <si>
    <t>Produkce a produkční náklady</t>
  </si>
  <si>
    <t>Vedoucí produkce</t>
  </si>
  <si>
    <t>Supervize výroby</t>
  </si>
  <si>
    <t>Asistenti produkce</t>
  </si>
  <si>
    <t>Sekretářky produkce</t>
  </si>
  <si>
    <t>Účetní</t>
  </si>
  <si>
    <t>Překlady a tlumočení</t>
  </si>
  <si>
    <t>Telefony, internetové služby</t>
  </si>
  <si>
    <t>Kurýrní a spediční služby, poštovné ad.</t>
  </si>
  <si>
    <t>Vybavení produkce</t>
  </si>
  <si>
    <t>Produkční SW - nákupy a licence</t>
  </si>
  <si>
    <t>Studiové náklady a technologie (2D, 3D)</t>
  </si>
  <si>
    <t>Vedoucí studia</t>
  </si>
  <si>
    <t>Technický vedoucí</t>
  </si>
  <si>
    <t>Produkce studia</t>
  </si>
  <si>
    <t>IT supervize</t>
  </si>
  <si>
    <t>IT podpora</t>
  </si>
  <si>
    <t>Nákupy a licence software</t>
  </si>
  <si>
    <t>Nákupy hardware</t>
  </si>
  <si>
    <t>Pipeline</t>
  </si>
  <si>
    <t>Ostatní data managment</t>
  </si>
  <si>
    <t>Serverové úložiště</t>
  </si>
  <si>
    <t>Strojové časy - animace</t>
  </si>
  <si>
    <t>Strojové časy - ostatní</t>
  </si>
  <si>
    <t>Nájem studia</t>
  </si>
  <si>
    <t>Spotřeba elektrické energie</t>
  </si>
  <si>
    <t>Provozní náklady studia</t>
  </si>
  <si>
    <t>Doprava - studio</t>
  </si>
  <si>
    <t xml:space="preserve">Materiál </t>
  </si>
  <si>
    <t>Řidiči</t>
  </si>
  <si>
    <t>Nájem aut (bez řidiče)</t>
  </si>
  <si>
    <t>Shipping - mezinárodní zasilatelství</t>
  </si>
  <si>
    <t>Ubytování, diety, cestovné</t>
  </si>
  <si>
    <t>Ubytování štábu a herců v ČR</t>
  </si>
  <si>
    <t>Ubytování štábu a herců mimo ČR</t>
  </si>
  <si>
    <t>Letenky včetně poplatků</t>
  </si>
  <si>
    <t>Taxi, jízdenky</t>
  </si>
  <si>
    <t>Ostatní cestovné</t>
  </si>
  <si>
    <t>Stravné vyplácené v ČR</t>
  </si>
  <si>
    <t>Stravné vyplácené v zahraničí</t>
  </si>
  <si>
    <t>Postprodukce - střih</t>
  </si>
  <si>
    <t>Střih</t>
  </si>
  <si>
    <t>Asistenti střihu</t>
  </si>
  <si>
    <t>Nájem střižny</t>
  </si>
  <si>
    <t>Postprodukce - obraz</t>
  </si>
  <si>
    <t>Supervisor postprodukce</t>
  </si>
  <si>
    <t>Ostatní štáb</t>
  </si>
  <si>
    <t>Scanování negativu</t>
  </si>
  <si>
    <t>Příprava a zpracování dat</t>
  </si>
  <si>
    <t>On-line (on-line, off - line match)</t>
  </si>
  <si>
    <t>Barevné korekce (grading)</t>
  </si>
  <si>
    <t>VFX, matte painting, retuše</t>
  </si>
  <si>
    <t>Titulky</t>
  </si>
  <si>
    <t>Výroba masteru (DCP, HD, ad.)</t>
  </si>
  <si>
    <t>Výstupy (Deliverables)</t>
  </si>
  <si>
    <t>Služby filmových laboratoří</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</si>
  <si>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</si>
  <si>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</si>
  <si>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</si>
  <si>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</si>
  <si>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</si>
  <si>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</si>
  <si>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</si>
  <si>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</si>
  <si>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</si>
  <si>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</si>
  <si>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</si>
  <si>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</si>
  <si>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hudba</t>
  </si>
  <si>
    <t xml:space="preserve">Hudební skladatel </t>
  </si>
  <si>
    <t>Hudebníci</t>
  </si>
  <si>
    <t>Zvukaři v nahrávacím studiu</t>
  </si>
  <si>
    <t>Ostatní honoráře</t>
  </si>
  <si>
    <t>Nahrávací studia</t>
  </si>
  <si>
    <t>Střih a mix hudby</t>
  </si>
  <si>
    <t>Archivní hudba, nákup licencí, poplatky (OSA, Intergram ad.)</t>
  </si>
  <si>
    <t xml:space="preserve">Delivery materiály  </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</si>
  <si>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</si>
  <si>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</si>
  <si>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</si>
  <si>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</si>
  <si>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</si>
  <si>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</si>
  <si>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</si>
  <si>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</si>
  <si>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</si>
  <si>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</si>
  <si>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</si>
  <si>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</si>
  <si>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</si>
  <si>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</si>
  <si>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</si>
  <si>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</si>
  <si>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</si>
  <si>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</si>
  <si>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</si>
  <si>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</si>
  <si>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</si>
  <si>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</si>
  <si>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</si>
  <si>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</si>
  <si>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</si>
  <si>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</si>
  <si>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</si>
  <si>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</si>
  <si>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</si>
  <si>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</si>
  <si>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</si>
  <si>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</si>
  <si>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</si>
  <si>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</si>
  <si>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</si>
  <si>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</si>
  <si>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</si>
  <si>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</si>
  <si>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</si>
  <si>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</si>
  <si>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</si>
  <si>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</si>
  <si>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</si>
  <si>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</si>
  <si>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</si>
  <si>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</si>
  <si>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</si>
  <si>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</si>
  <si>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</si>
  <si>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</si>
  <si>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</si>
  <si>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</si>
  <si>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</si>
  <si>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</si>
  <si>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</si>
  <si>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</si>
  <si>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</si>
  <si>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</si>
  <si>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</si>
  <si>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</si>
  <si>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</si>
  <si>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</si>
  <si>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</si>
  <si>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</si>
  <si>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</si>
  <si>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</si>
  <si>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</si>
  <si>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</si>
  <si>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</si>
  <si>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</si>
  <si>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</si>
  <si>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</si>
  <si>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</si>
  <si>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</si>
  <si>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</si>
  <si>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</si>
  <si>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</si>
  <si>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</si>
  <si>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</si>
  <si>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</si>
  <si>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</si>
  <si>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</si>
  <si>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</si>
  <si>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</si>
  <si>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</si>
  <si>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</si>
  <si>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</si>
  <si>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</si>
  <si>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</si>
  <si>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</si>
  <si>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</si>
  <si>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</si>
  <si>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</si>
  <si>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</si>
  <si>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</si>
  <si>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</si>
  <si>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</si>
  <si>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</si>
  <si>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</si>
  <si>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</si>
  <si>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</si>
  <si>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</si>
  <si>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</si>
  <si>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</si>
  <si>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</si>
  <si>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</si>
  <si>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</si>
  <si>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</si>
  <si>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</si>
  <si>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</si>
  <si>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</si>
  <si>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</si>
  <si>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</si>
  <si>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Rozpočtovaná rezerva (Contingency) max. 10 % z celkových nákladů – mezisoučtu</t>
  </si>
  <si>
    <t>Režijní náklady - max. 7 % z přímých nákladů</t>
  </si>
  <si>
    <t>Production fee - max. 7 % z celkových nákladů - mezisoučtu</t>
  </si>
  <si>
    <t xml:space="preserve">Částky uvádějte v celých Kč.
Uvádějte vždy konkrétní názvy zdrojů financování. 
</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</si>
  <si>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</si>
  <si>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1.4</t>
  </si>
  <si>
    <t>1.5</t>
  </si>
  <si>
    <t>Sloupec F - hrazeno z podpory</t>
  </si>
  <si>
    <t>F</t>
  </si>
  <si>
    <t xml:space="preserve">Hrazeno z podpory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</si>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</sst>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0.00\ [$Kč-405]"/>
    <numFmt numFmtId="176" formatCode="&quot;Yes&quot;;&quot;Yes&quot;;&quot;No&quot;"/>
    <numFmt numFmtId="177" formatCode="&quot;True&quot;;&quot;True&quot;;&quot;False&quot;"/>
    <numFmt numFmtId="178" formatCode="&quot;On&quot;;&quot;On&quot;;&quot;Off&quot;"/>
    <numFmt numFmtId="179" formatCode="[$¥€-2]\ #\ ##,000_);[Red]\([$€-2]\ #\ ##,000\)"/>
    <numFmt numFmtId="180" formatCode="#,##0.00\ [$Kč-405];[Red]\-#,##0.00\ [$Kč-405]"/>
    <numFmt numFmtId="181" formatCode="#,##0.00\ &quot;Kč&quot;"/>
    <numFmt numFmtId="182" formatCode="#,##0.0\ &quot;Kč&quot;"/>
    <numFmt numFmtId="183" formatCode="#,##0\ &quot;Kč&quot;"/>
    <numFmt numFmtId="184" formatCode="0.0%"/>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14"/>
      <name val="Arial"/>
      <family val="2"/>
    </font>
    <font>
      <u val="single"/>
      <sz val="9.5"/>
      <name val="Arial"/>
      <family val="2"/>
    </font>
    <font>
      <sz val="12"/>
      <name val="Arial"/>
      <family val="2"/>
    </font>
    <font>
      <b/>
      <sz val="10"/>
      <name val="Arial"/>
      <family val="2"/>
    </font>
    <font>
      <b/>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medium">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color indexed="63"/>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207">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10"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171" fontId="7" fillId="0" borderId="16" xfId="0" applyNumberFormat="1" applyFont="1" applyBorder="1" applyAlignment="1">
      <alignmen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7" applyNumberFormat="1" applyFont="1" applyFill="1" applyBorder="1" applyAlignment="1">
      <alignment horizontal="right" vertical="center"/>
      <protection/>
    </xf>
    <xf numFmtId="172" fontId="2" fillId="0" borderId="10" xfId="47" applyNumberFormat="1" applyFont="1" applyBorder="1" applyAlignment="1">
      <alignment horizontal="left" vertical="center"/>
      <protection/>
    </xf>
    <xf numFmtId="172"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173" fontId="6" fillId="33" borderId="19" xfId="47" applyNumberFormat="1" applyFont="1" applyFill="1" applyBorder="1" applyAlignment="1">
      <alignment horizontal="right" vertical="center"/>
      <protection/>
    </xf>
    <xf numFmtId="172" fontId="6" fillId="33" borderId="19" xfId="47" applyNumberFormat="1" applyFont="1" applyFill="1" applyBorder="1" applyAlignment="1">
      <alignment horizontal="right" vertical="center"/>
      <protection/>
    </xf>
    <xf numFmtId="172"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13" xfId="47"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7" applyFont="1" applyAlignment="1">
      <alignment horizontal="left" vertical="center" wrapText="1"/>
      <protection/>
    </xf>
    <xf numFmtId="173" fontId="8" fillId="33" borderId="0" xfId="47" applyNumberFormat="1" applyFont="1" applyFill="1" applyAlignment="1">
      <alignment horizontal="right" vertical="center"/>
      <protection/>
    </xf>
    <xf numFmtId="3" fontId="8" fillId="33" borderId="0" xfId="47" applyNumberFormat="1" applyFont="1" applyFill="1" applyAlignment="1">
      <alignment horizontal="right" vertical="center"/>
      <protection/>
    </xf>
    <xf numFmtId="173" fontId="7" fillId="33" borderId="16" xfId="47" applyNumberFormat="1" applyFont="1" applyFill="1" applyBorder="1" applyAlignment="1">
      <alignment horizontal="right" vertical="center"/>
      <protection/>
    </xf>
    <xf numFmtId="3" fontId="12" fillId="33" borderId="0" xfId="47" applyNumberFormat="1" applyFont="1" applyFill="1" applyAlignment="1">
      <alignment horizontal="right" vertical="center"/>
      <protection/>
    </xf>
    <xf numFmtId="173" fontId="7" fillId="33" borderId="21" xfId="47" applyNumberFormat="1" applyFont="1" applyFill="1" applyBorder="1" applyAlignment="1">
      <alignment horizontal="right" vertical="center"/>
      <protection/>
    </xf>
    <xf numFmtId="172" fontId="13" fillId="33" borderId="0" xfId="47" applyNumberFormat="1" applyFont="1" applyFill="1" applyAlignment="1">
      <alignment horizontal="left" vertical="center"/>
      <protection/>
    </xf>
    <xf numFmtId="168" fontId="7" fillId="33" borderId="22" xfId="47" applyNumberFormat="1" applyFont="1" applyFill="1" applyBorder="1" applyAlignment="1">
      <alignment horizontal="right" vertical="center"/>
      <protection/>
    </xf>
    <xf numFmtId="3" fontId="14" fillId="33" borderId="0" xfId="47"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6" fillId="33" borderId="0" xfId="0" applyFont="1" applyFill="1" applyAlignment="1">
      <alignment horizontal="left" vertical="center" wrapText="1" indent="4"/>
    </xf>
    <xf numFmtId="0" fontId="6" fillId="33" borderId="0" xfId="0" applyFont="1" applyFill="1" applyAlignment="1">
      <alignment horizontal="center" vertical="center" wrapText="1"/>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49" fontId="2" fillId="33" borderId="19" xfId="0" applyNumberFormat="1" applyFont="1" applyFill="1" applyBorder="1" applyAlignment="1" applyProtection="1">
      <alignment horizontal="left" vertical="center"/>
      <protection locked="0"/>
    </xf>
    <xf numFmtId="0" fontId="2" fillId="33" borderId="19" xfId="0" applyFont="1" applyFill="1" applyBorder="1" applyAlignment="1" applyProtection="1">
      <alignment horizontal="right" vertical="center"/>
      <protection locked="0"/>
    </xf>
    <xf numFmtId="4" fontId="2" fillId="33" borderId="19" xfId="0" applyNumberFormat="1" applyFont="1" applyFill="1" applyBorder="1" applyAlignment="1" applyProtection="1">
      <alignment horizontal="right" vertical="center"/>
      <protection locked="0"/>
    </xf>
    <xf numFmtId="175" fontId="2" fillId="33" borderId="19" xfId="0" applyNumberFormat="1" applyFont="1" applyFill="1" applyBorder="1" applyAlignment="1" applyProtection="1">
      <alignment horizontal="right" vertical="center"/>
      <protection locked="0"/>
    </xf>
    <xf numFmtId="4" fontId="7" fillId="33" borderId="16" xfId="0" applyNumberFormat="1" applyFont="1" applyFill="1" applyBorder="1" applyAlignment="1">
      <alignment horizontal="right" vertical="center"/>
    </xf>
    <xf numFmtId="0" fontId="2" fillId="33" borderId="0" xfId="0" applyFont="1" applyFill="1" applyAlignment="1">
      <alignment horizontal="left" vertical="top" readingOrder="1"/>
    </xf>
    <xf numFmtId="0" fontId="6" fillId="0" borderId="0" xfId="0" applyFont="1" applyAlignment="1">
      <alignment/>
    </xf>
    <xf numFmtId="0" fontId="6" fillId="0" borderId="10" xfId="0" applyFont="1" applyBorder="1" applyAlignment="1">
      <alignment horizontal="center" wrapText="1"/>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171" fontId="2" fillId="0" borderId="18" xfId="0" applyNumberFormat="1" applyFont="1" applyBorder="1" applyAlignment="1" applyProtection="1">
      <alignment vertical="center"/>
      <protection/>
    </xf>
    <xf numFmtId="171" fontId="2" fillId="0" borderId="10" xfId="0" applyNumberFormat="1" applyFont="1" applyBorder="1" applyAlignment="1" applyProtection="1">
      <alignment vertical="center"/>
      <protection/>
    </xf>
    <xf numFmtId="183" fontId="2" fillId="33" borderId="10" xfId="0" applyNumberFormat="1" applyFont="1" applyFill="1" applyBorder="1" applyAlignment="1" applyProtection="1">
      <alignment horizontal="right" vertical="center" wrapText="1" readingOrder="1"/>
      <protection locked="0"/>
    </xf>
    <xf numFmtId="183" fontId="2" fillId="0" borderId="10" xfId="0" applyNumberFormat="1" applyFont="1" applyBorder="1" applyAlignment="1" applyProtection="1">
      <alignment horizontal="right" vertical="center" wrapText="1" readingOrder="1"/>
      <protection locked="0"/>
    </xf>
    <xf numFmtId="9" fontId="2" fillId="0" borderId="10" xfId="0" applyNumberFormat="1" applyFont="1" applyBorder="1" applyAlignment="1" applyProtection="1">
      <alignment horizontal="right" vertical="center" wrapText="1" readingOrder="1"/>
      <protection locked="0"/>
    </xf>
    <xf numFmtId="169" fontId="2" fillId="0" borderId="19" xfId="0" applyNumberFormat="1" applyFont="1" applyBorder="1" applyAlignment="1">
      <alignment horizontal="left" vertical="center"/>
    </xf>
    <xf numFmtId="173" fontId="7" fillId="33" borderId="23" xfId="47" applyNumberFormat="1" applyFont="1" applyFill="1" applyBorder="1" applyAlignment="1">
      <alignment horizontal="right" vertical="center"/>
      <protection/>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170" fontId="2" fillId="0" borderId="24" xfId="0" applyNumberFormat="1" applyFont="1" applyBorder="1" applyAlignment="1">
      <alignment horizontal="left" vertical="center"/>
    </xf>
    <xf numFmtId="170" fontId="2" fillId="0" borderId="25"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vertical="center"/>
    </xf>
    <xf numFmtId="0" fontId="7" fillId="0" borderId="14" xfId="0" applyFont="1" applyBorder="1" applyAlignment="1">
      <alignment horizontal="left" vertical="center"/>
    </xf>
    <xf numFmtId="0" fontId="2" fillId="0" borderId="19" xfId="0" applyFont="1" applyBorder="1" applyAlignment="1">
      <alignment horizontal="left" vertical="center"/>
    </xf>
    <xf numFmtId="3" fontId="6" fillId="0" borderId="10"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7" fillId="0" borderId="24" xfId="0" applyNumberFormat="1" applyFont="1" applyBorder="1" applyAlignment="1">
      <alignment horizontal="left" vertical="center"/>
    </xf>
    <xf numFmtId="3" fontId="7" fillId="0" borderId="28" xfId="0" applyNumberFormat="1" applyFont="1" applyBorder="1" applyAlignment="1">
      <alignment horizontal="left" vertical="center"/>
    </xf>
    <xf numFmtId="3" fontId="7" fillId="0" borderId="25" xfId="0" applyNumberFormat="1"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vertical="center"/>
    </xf>
    <xf numFmtId="0" fontId="7" fillId="0" borderId="25" xfId="0" applyFont="1" applyBorder="1" applyAlignment="1">
      <alignment horizontal="left" vertical="center"/>
    </xf>
    <xf numFmtId="170" fontId="2" fillId="0" borderId="10" xfId="0" applyNumberFormat="1" applyFont="1" applyBorder="1" applyAlignment="1">
      <alignment horizontal="left" vertical="center"/>
    </xf>
    <xf numFmtId="0" fontId="6" fillId="0" borderId="19" xfId="0" applyFont="1" applyBorder="1" applyAlignment="1">
      <alignment horizontal="left" vertical="center"/>
    </xf>
    <xf numFmtId="0" fontId="7" fillId="0" borderId="19" xfId="0" applyFont="1" applyBorder="1" applyAlignment="1">
      <alignment horizontal="left" vertical="center"/>
    </xf>
    <xf numFmtId="170" fontId="2" fillId="0" borderId="18" xfId="0" applyNumberFormat="1" applyFont="1" applyBorder="1" applyAlignment="1">
      <alignment horizontal="left" vertical="center"/>
    </xf>
    <xf numFmtId="170" fontId="2" fillId="0" borderId="10" xfId="0" applyNumberFormat="1"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10" xfId="0" applyFont="1" applyBorder="1" applyAlignment="1" applyProtection="1">
      <alignment horizontal="left" vertical="center"/>
      <protection locked="0"/>
    </xf>
    <xf numFmtId="0" fontId="6" fillId="0" borderId="19" xfId="0" applyFont="1" applyBorder="1" applyAlignment="1">
      <alignment horizontal="left" vertical="center" indent="4"/>
    </xf>
    <xf numFmtId="0" fontId="6" fillId="0" borderId="19" xfId="0" applyFont="1" applyBorder="1" applyAlignment="1">
      <alignment horizontal="center" vertical="center" wrapText="1"/>
    </xf>
    <xf numFmtId="0" fontId="2" fillId="0" borderId="10" xfId="0" applyFont="1" applyBorder="1" applyAlignment="1">
      <alignment horizontal="left" vertical="center" wrapText="1"/>
    </xf>
    <xf numFmtId="0" fontId="4" fillId="0" borderId="0" xfId="0" applyFont="1" applyAlignment="1">
      <alignment horizontal="left" vertical="center"/>
    </xf>
    <xf numFmtId="0" fontId="2" fillId="0" borderId="10" xfId="0" applyFont="1" applyBorder="1" applyAlignment="1" applyProtection="1">
      <alignment horizontal="left" vertical="center"/>
      <protection locked="0"/>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9" xfId="0" applyNumberFormat="1" applyFont="1" applyFill="1" applyBorder="1" applyAlignment="1">
      <alignment horizontal="left" vertical="center"/>
    </xf>
    <xf numFmtId="49" fontId="6"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49" fontId="7" fillId="33" borderId="32" xfId="0" applyNumberFormat="1" applyFont="1" applyFill="1" applyBorder="1" applyAlignment="1">
      <alignment horizontal="left" vertical="center"/>
    </xf>
    <xf numFmtId="0" fontId="7" fillId="0" borderId="10" xfId="47" applyFont="1" applyBorder="1" applyAlignment="1">
      <alignment horizontal="left" vertical="center"/>
      <protection/>
    </xf>
    <xf numFmtId="49" fontId="5" fillId="33" borderId="33" xfId="0" applyNumberFormat="1" applyFont="1" applyFill="1" applyBorder="1" applyAlignment="1">
      <alignment horizontal="left" vertical="center" wrapText="1"/>
    </xf>
    <xf numFmtId="3" fontId="2" fillId="0" borderId="33" xfId="0" applyNumberFormat="1" applyFont="1" applyBorder="1" applyAlignment="1" applyProtection="1">
      <alignment horizontal="left" vertical="center" wrapText="1"/>
      <protection locked="0"/>
    </xf>
    <xf numFmtId="3" fontId="5" fillId="0" borderId="33" xfId="0" applyNumberFormat="1" applyFont="1" applyBorder="1" applyAlignment="1" applyProtection="1">
      <alignment horizontal="left" vertical="center" wrapText="1"/>
      <protection locked="0"/>
    </xf>
    <xf numFmtId="0" fontId="11"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3" fontId="2" fillId="0" borderId="33" xfId="0" applyNumberFormat="1" applyFont="1" applyBorder="1" applyAlignment="1" applyProtection="1">
      <alignment horizontal="left" vertical="center" wrapText="1"/>
      <protection locked="0"/>
    </xf>
    <xf numFmtId="0" fontId="7" fillId="33" borderId="14"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9" xfId="0" applyFont="1" applyFill="1" applyBorder="1" applyAlignment="1">
      <alignment horizontal="left" vertical="center" wrapText="1" indent="4"/>
    </xf>
    <xf numFmtId="0" fontId="2" fillId="33" borderId="0" xfId="0" applyFont="1" applyFill="1" applyAlignment="1">
      <alignment horizontal="center"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showGridLines="0"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145" t="s">
        <v>0</v>
      </c>
      <c r="B1" s="145"/>
      <c r="C1" s="145"/>
    </row>
    <row r="2" spans="1:3" s="4" customFormat="1" ht="29.25" customHeight="1">
      <c r="A2" s="145" t="s">
        <v>1</v>
      </c>
      <c r="B2" s="145"/>
      <c r="C2" s="145"/>
    </row>
    <row r="3" spans="1:3" s="4" customFormat="1" ht="29.25" customHeight="1">
      <c r="A3" s="145" t="s">
        <v>2</v>
      </c>
      <c r="B3" s="145"/>
      <c r="C3" s="145"/>
    </row>
    <row r="4" spans="1:3" s="4" customFormat="1" ht="17.25" customHeight="1">
      <c r="A4" s="3"/>
      <c r="B4" s="3"/>
      <c r="C4" s="3"/>
    </row>
    <row r="5" spans="1:3" s="4" customFormat="1" ht="17.25" customHeight="1">
      <c r="A5" s="147" t="s">
        <v>394</v>
      </c>
      <c r="B5" s="147"/>
      <c r="C5" s="147"/>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9"/>
    </row>
    <row r="16" spans="1:3" ht="27" customHeight="1">
      <c r="A16" s="5">
        <v>9</v>
      </c>
      <c r="B16" s="10" t="s">
        <v>12</v>
      </c>
      <c r="C16" s="136" t="s">
        <v>4</v>
      </c>
    </row>
    <row r="17" spans="1:3" ht="52.5" customHeight="1">
      <c r="A17" s="5">
        <v>10</v>
      </c>
      <c r="B17" s="10" t="s">
        <v>13</v>
      </c>
      <c r="C17" s="11">
        <f>'Finální rozpočet'!F326-'Finální rozpočet'!H326</f>
        <v>0</v>
      </c>
    </row>
    <row r="18" spans="1:3" ht="17.25" customHeight="1">
      <c r="A18" s="5">
        <v>11</v>
      </c>
      <c r="B18" s="10" t="s">
        <v>14</v>
      </c>
      <c r="C18" s="137" t="s">
        <v>4</v>
      </c>
    </row>
    <row r="19" spans="1:3" ht="17.25" customHeight="1">
      <c r="A19" s="5">
        <v>12</v>
      </c>
      <c r="B19" s="10" t="s">
        <v>15</v>
      </c>
      <c r="C19" s="138" t="s">
        <v>4</v>
      </c>
    </row>
    <row r="20" spans="1:3" ht="51.75" customHeight="1">
      <c r="A20" s="5">
        <v>13</v>
      </c>
      <c r="B20" s="1" t="s">
        <v>16</v>
      </c>
      <c r="C20" s="11">
        <f>'Finální finanční plán'!C68</f>
        <v>0</v>
      </c>
    </row>
    <row r="21" spans="1:3" ht="17.25" customHeight="1">
      <c r="A21" s="5">
        <v>14</v>
      </c>
      <c r="B21" s="12" t="s">
        <v>17</v>
      </c>
      <c r="C21" s="13" t="str">
        <f>'Finální finanční plán'!C69</f>
        <v>0%</v>
      </c>
    </row>
    <row r="22" spans="1:3" ht="75" customHeight="1">
      <c r="A22" s="14">
        <v>15</v>
      </c>
      <c r="B22" s="15" t="s">
        <v>18</v>
      </c>
      <c r="C22" s="16" t="str">
        <f>IF(C21&lt;C19,IF(C18="vyplní příjemce podpory kinematografie"," ",C18),IF((C18-(C20-(PRODUCT(C19,C17))))&lt;0,0,(C18-(C20-(PRODUCT(C19,C17))))))</f>
        <v> </v>
      </c>
    </row>
    <row r="23" spans="1:3" ht="26.25" customHeight="1">
      <c r="A23" s="17">
        <v>16</v>
      </c>
      <c r="B23" s="18" t="s">
        <v>19</v>
      </c>
      <c r="C23" s="19" t="str">
        <f>IF(C18="vyplní příjemce podpory kinematografie","0 Kč",C18-C22)</f>
        <v>0 Kč</v>
      </c>
    </row>
    <row r="24" spans="1:3" ht="9.75" customHeight="1">
      <c r="A24" s="20"/>
      <c r="B24" s="20"/>
      <c r="C24" s="21"/>
    </row>
    <row r="25" spans="1:3" ht="25.5" customHeight="1">
      <c r="A25" s="22">
        <v>17</v>
      </c>
      <c r="B25" s="23" t="s">
        <v>20</v>
      </c>
      <c r="C25" s="24" t="str">
        <f>IF(C16="vyplní příjemce podpory kinematografie"," ",C18/(0.7*C16))</f>
        <v> </v>
      </c>
    </row>
    <row r="26" spans="1:4" ht="41.25" customHeight="1">
      <c r="A26" s="5">
        <v>18</v>
      </c>
      <c r="B26" s="5" t="s">
        <v>21</v>
      </c>
      <c r="C26" s="25" t="str">
        <f>IF(C18="vyplní příjemce podpory kinematografie"," ",SUM(C18/C17))</f>
        <v> </v>
      </c>
      <c r="D26" s="26"/>
    </row>
    <row r="27" spans="1:3" ht="100.5" customHeight="1">
      <c r="A27" s="14">
        <v>19</v>
      </c>
      <c r="B27" s="14" t="s">
        <v>22</v>
      </c>
      <c r="C27" s="16">
        <f>IF(C26&lt;C25,C18,PRODUCT(C25,C17))</f>
        <v>0</v>
      </c>
    </row>
    <row r="28" spans="1:3" ht="27" customHeight="1">
      <c r="A28" s="17">
        <v>20</v>
      </c>
      <c r="B28" s="27" t="s">
        <v>23</v>
      </c>
      <c r="C28" s="19" t="str">
        <f>IF(C27=0,"0 Kč",C18-C27)</f>
        <v>0 Kč</v>
      </c>
    </row>
    <row r="29" ht="9" customHeight="1"/>
    <row r="30" spans="1:3" s="31" customFormat="1" ht="21.75" customHeight="1">
      <c r="A30" s="28">
        <v>21</v>
      </c>
      <c r="B30" s="29" t="s">
        <v>24</v>
      </c>
      <c r="C30" s="30">
        <f>C23+C28</f>
        <v>0</v>
      </c>
    </row>
    <row r="31" ht="17.25" customHeight="1">
      <c r="C31" s="32"/>
    </row>
    <row r="32" spans="1:3" ht="17.25" customHeight="1">
      <c r="A32" s="143" t="s">
        <v>25</v>
      </c>
      <c r="B32" s="143"/>
      <c r="C32" s="143"/>
    </row>
    <row r="33" spans="1:3" ht="17.25" customHeight="1">
      <c r="A33" s="146" t="s">
        <v>26</v>
      </c>
      <c r="B33" s="146"/>
      <c r="C33" s="146"/>
    </row>
    <row r="34" spans="1:3" ht="17.25" customHeight="1">
      <c r="A34" s="143" t="s">
        <v>27</v>
      </c>
      <c r="B34" s="143"/>
      <c r="C34" s="143"/>
    </row>
    <row r="35" spans="1:3" ht="17.25" customHeight="1">
      <c r="A35" s="143" t="s">
        <v>28</v>
      </c>
      <c r="B35" s="143"/>
      <c r="C35" s="143"/>
    </row>
    <row r="36" spans="1:3" ht="27" customHeight="1">
      <c r="A36" s="147" t="s">
        <v>395</v>
      </c>
      <c r="B36" s="147"/>
      <c r="C36" s="147"/>
    </row>
    <row r="37" ht="17.25" customHeight="1">
      <c r="A37" s="26"/>
    </row>
    <row r="38" spans="1:3" ht="17.25" customHeight="1">
      <c r="A38" s="143" t="s">
        <v>29</v>
      </c>
      <c r="B38" s="143"/>
      <c r="C38" s="143"/>
    </row>
    <row r="39" spans="1:3" ht="27" customHeight="1">
      <c r="A39" s="142" t="s">
        <v>30</v>
      </c>
      <c r="B39" s="142"/>
      <c r="C39" s="142"/>
    </row>
    <row r="40" spans="1:3" ht="27" customHeight="1">
      <c r="A40" s="144" t="s">
        <v>31</v>
      </c>
      <c r="B40" s="144"/>
      <c r="C40" s="144"/>
    </row>
    <row r="41" spans="1:3" ht="17.25" customHeight="1">
      <c r="A41" s="144" t="s">
        <v>32</v>
      </c>
      <c r="B41" s="144"/>
      <c r="C41" s="144"/>
    </row>
    <row r="42" spans="1:3" ht="39.75" customHeight="1">
      <c r="A42" s="33"/>
      <c r="B42" s="144" t="s">
        <v>33</v>
      </c>
      <c r="C42" s="144"/>
    </row>
    <row r="43" spans="1:3" ht="27" customHeight="1">
      <c r="A43" s="33"/>
      <c r="B43" s="144" t="s">
        <v>34</v>
      </c>
      <c r="C43" s="144"/>
    </row>
    <row r="44" spans="1:3" ht="12.75" customHeight="1">
      <c r="A44" s="141" t="s">
        <v>35</v>
      </c>
      <c r="B44" s="141"/>
      <c r="C44" s="141"/>
    </row>
    <row r="45" spans="1:3" ht="12.75" customHeight="1">
      <c r="A45" s="128"/>
      <c r="B45" s="128"/>
      <c r="C45" s="128"/>
    </row>
    <row r="46" spans="1:3" ht="42" customHeight="1">
      <c r="A46" s="144" t="s">
        <v>381</v>
      </c>
      <c r="B46" s="144"/>
      <c r="C46" s="144"/>
    </row>
    <row r="47" ht="17.25" customHeight="1"/>
    <row r="48" spans="1:3" ht="139.5" customHeight="1">
      <c r="A48" s="142" t="s">
        <v>36</v>
      </c>
      <c r="B48" s="142"/>
      <c r="C48" s="142"/>
    </row>
  </sheetData>
  <sheetProtection password="BA97" sheet="1"/>
  <protectedRanges>
    <protectedRange sqref="C7:C14 C16 C18:C19 A48" name="Oblast1"/>
  </protectedRanges>
  <mergeCells count="18">
    <mergeCell ref="B43:C43"/>
    <mergeCell ref="A1:C1"/>
    <mergeCell ref="A2:C2"/>
    <mergeCell ref="A3:C3"/>
    <mergeCell ref="A32:C32"/>
    <mergeCell ref="A33:C33"/>
    <mergeCell ref="A34:C34"/>
    <mergeCell ref="A5:C5"/>
    <mergeCell ref="A44:C44"/>
    <mergeCell ref="A48:C48"/>
    <mergeCell ref="A35:C35"/>
    <mergeCell ref="A38:C38"/>
    <mergeCell ref="A39:C39"/>
    <mergeCell ref="A40:C40"/>
    <mergeCell ref="A41:C41"/>
    <mergeCell ref="B42:C42"/>
    <mergeCell ref="A46:C46"/>
    <mergeCell ref="A36:C36"/>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I326"/>
  <sheetViews>
    <sheetView showGridLines="0" zoomScale="70" zoomScaleNormal="70" zoomScalePageLayoutView="0" workbookViewId="0" topLeftCell="A1">
      <selection activeCell="A1" sqref="A1:G1"/>
    </sheetView>
  </sheetViews>
  <sheetFormatPr defaultColWidth="43.140625" defaultRowHeight="12.75"/>
  <cols>
    <col min="1" max="1" width="6.421875" style="34" customWidth="1"/>
    <col min="2" max="2" width="26.140625" style="34" customWidth="1"/>
    <col min="3" max="3" width="35.00390625" style="35" customWidth="1"/>
    <col min="4" max="8" width="20.421875" style="35" customWidth="1"/>
    <col min="9" max="9" width="19.7109375" style="35" customWidth="1"/>
    <col min="10" max="24" width="11.421875" style="35" customWidth="1"/>
    <col min="25" max="243" width="11.57421875" style="35" customWidth="1"/>
    <col min="244" max="244" width="9.28125" style="35" customWidth="1"/>
    <col min="245" max="16384" width="43.140625" style="35" customWidth="1"/>
  </cols>
  <sheetData>
    <row r="1" spans="1:7" ht="29.25" customHeight="1">
      <c r="A1" s="180" t="s">
        <v>37</v>
      </c>
      <c r="B1" s="180"/>
      <c r="C1" s="180"/>
      <c r="D1" s="180"/>
      <c r="E1" s="180"/>
      <c r="F1" s="180"/>
      <c r="G1" s="180"/>
    </row>
    <row r="2" spans="3:7" ht="27.75" customHeight="1">
      <c r="C2" s="34"/>
      <c r="D2" s="34"/>
      <c r="E2" s="34"/>
      <c r="F2" s="34"/>
      <c r="G2" s="34"/>
    </row>
    <row r="3" spans="1:4" ht="17.25" customHeight="1">
      <c r="A3" s="179" t="s">
        <v>6</v>
      </c>
      <c r="B3" s="179"/>
      <c r="C3" s="181" t="str">
        <f>IF('Úvodní list'!C9="vyplní příjemce podpory kinematografie"," ",'Úvodní list'!C9)</f>
        <v> </v>
      </c>
      <c r="D3" s="181"/>
    </row>
    <row r="4" spans="1:4" ht="17.25" customHeight="1">
      <c r="A4" s="174" t="s">
        <v>5</v>
      </c>
      <c r="B4" s="174"/>
      <c r="C4" s="176" t="str">
        <f>IF('Úvodní list'!C8="vyplní příjemce podpory kinematografie"," ",'Úvodní list'!C8)</f>
        <v> </v>
      </c>
      <c r="D4" s="176"/>
    </row>
    <row r="5" spans="1:4" ht="17.25" customHeight="1">
      <c r="A5" s="174" t="s">
        <v>3</v>
      </c>
      <c r="B5" s="174"/>
      <c r="C5" s="181" t="str">
        <f>IF('Úvodní list'!C7="vyplní příjemce podpory kinematografie"," ",'Úvodní list'!C7)</f>
        <v> </v>
      </c>
      <c r="D5" s="181"/>
    </row>
    <row r="6" ht="17.25" customHeight="1"/>
    <row r="7" spans="1:5" ht="17.25" customHeight="1">
      <c r="A7" s="174" t="s">
        <v>38</v>
      </c>
      <c r="B7" s="174"/>
      <c r="C7" s="174"/>
      <c r="D7" s="174"/>
      <c r="E7" s="174"/>
    </row>
    <row r="8" spans="1:5" ht="17.25" customHeight="1">
      <c r="A8" s="179" t="s">
        <v>39</v>
      </c>
      <c r="B8" s="179"/>
      <c r="C8" s="179" t="s">
        <v>40</v>
      </c>
      <c r="D8" s="179"/>
      <c r="E8" s="36"/>
    </row>
    <row r="9" spans="1:5" ht="17.25" customHeight="1">
      <c r="A9" s="179"/>
      <c r="B9" s="179"/>
      <c r="C9" s="148" t="s">
        <v>41</v>
      </c>
      <c r="D9" s="149"/>
      <c r="E9" s="36"/>
    </row>
    <row r="10" spans="1:5" ht="17.25" customHeight="1">
      <c r="A10" s="179"/>
      <c r="B10" s="179"/>
      <c r="C10" s="179" t="s">
        <v>42</v>
      </c>
      <c r="D10" s="179"/>
      <c r="E10" s="36"/>
    </row>
    <row r="11" spans="1:5" ht="27" customHeight="1">
      <c r="A11" s="179"/>
      <c r="B11" s="179"/>
      <c r="C11" s="148" t="s">
        <v>397</v>
      </c>
      <c r="D11" s="149"/>
      <c r="E11" s="36"/>
    </row>
    <row r="12" spans="1:7" ht="26.25" customHeight="1">
      <c r="A12" s="157" t="s">
        <v>43</v>
      </c>
      <c r="B12" s="157"/>
      <c r="C12" s="157"/>
      <c r="D12" s="157"/>
      <c r="E12" s="157"/>
      <c r="F12" s="37"/>
      <c r="G12" s="37"/>
    </row>
    <row r="13" ht="17.25" customHeight="1"/>
    <row r="14" ht="17.25" customHeight="1">
      <c r="A14" s="38" t="s">
        <v>44</v>
      </c>
    </row>
    <row r="15" spans="3:9" ht="27" customHeight="1">
      <c r="C15" s="157" t="s">
        <v>45</v>
      </c>
      <c r="D15" s="157"/>
      <c r="E15" s="157"/>
      <c r="F15" s="157"/>
      <c r="G15" s="157"/>
      <c r="H15" s="157"/>
      <c r="I15" s="157"/>
    </row>
    <row r="16" ht="17.25" customHeight="1">
      <c r="A16" s="38" t="s">
        <v>46</v>
      </c>
    </row>
    <row r="17" spans="3:9" ht="17.25" customHeight="1">
      <c r="C17" s="156" t="s">
        <v>47</v>
      </c>
      <c r="D17" s="156"/>
      <c r="E17" s="156"/>
      <c r="F17" s="156"/>
      <c r="G17" s="156"/>
      <c r="H17" s="156"/>
      <c r="I17" s="156"/>
    </row>
    <row r="18" spans="3:9" ht="27" customHeight="1">
      <c r="C18" s="157" t="s">
        <v>48</v>
      </c>
      <c r="D18" s="157"/>
      <c r="E18" s="157"/>
      <c r="F18" s="157"/>
      <c r="G18" s="157"/>
      <c r="H18" s="157"/>
      <c r="I18" s="157"/>
    </row>
    <row r="19" spans="3:9" ht="39" customHeight="1">
      <c r="C19" s="157" t="s">
        <v>49</v>
      </c>
      <c r="D19" s="157"/>
      <c r="E19" s="157"/>
      <c r="F19" s="157"/>
      <c r="G19" s="157"/>
      <c r="H19" s="157"/>
      <c r="I19" s="157"/>
    </row>
    <row r="20" ht="17.25" customHeight="1">
      <c r="A20" s="38" t="s">
        <v>50</v>
      </c>
    </row>
    <row r="21" spans="3:9" ht="17.25" customHeight="1">
      <c r="C21" s="156" t="s">
        <v>51</v>
      </c>
      <c r="D21" s="156"/>
      <c r="E21" s="156"/>
      <c r="F21" s="156"/>
      <c r="G21" s="156"/>
      <c r="H21" s="156"/>
      <c r="I21" s="156"/>
    </row>
    <row r="22" ht="17.25" customHeight="1">
      <c r="A22" s="38" t="s">
        <v>52</v>
      </c>
    </row>
    <row r="23" spans="3:9" ht="17.25" customHeight="1">
      <c r="C23" s="156" t="s">
        <v>53</v>
      </c>
      <c r="D23" s="156"/>
      <c r="E23" s="156"/>
      <c r="F23" s="156"/>
      <c r="G23" s="156"/>
      <c r="H23" s="156"/>
      <c r="I23" s="156"/>
    </row>
    <row r="24" spans="3:9" ht="27" customHeight="1">
      <c r="C24" s="157" t="s">
        <v>396</v>
      </c>
      <c r="D24" s="157"/>
      <c r="E24" s="157"/>
      <c r="F24" s="157"/>
      <c r="G24" s="157"/>
      <c r="H24" s="157"/>
      <c r="I24" s="157"/>
    </row>
    <row r="25" spans="3:9" ht="17.25" customHeight="1">
      <c r="C25" s="157" t="s">
        <v>54</v>
      </c>
      <c r="D25" s="157"/>
      <c r="E25" s="157"/>
      <c r="F25" s="157"/>
      <c r="G25" s="157"/>
      <c r="H25" s="157"/>
      <c r="I25" s="157"/>
    </row>
    <row r="26" spans="3:9" ht="17.25" customHeight="1">
      <c r="C26" s="156" t="s">
        <v>55</v>
      </c>
      <c r="D26" s="156"/>
      <c r="E26" s="156"/>
      <c r="F26" s="156"/>
      <c r="G26" s="156"/>
      <c r="H26" s="156"/>
      <c r="I26" s="156"/>
    </row>
    <row r="27" spans="1:7" ht="17.25" customHeight="1">
      <c r="A27" s="38" t="s">
        <v>56</v>
      </c>
      <c r="C27" s="34"/>
      <c r="D27" s="34"/>
      <c r="E27" s="34"/>
      <c r="F27" s="34"/>
      <c r="G27" s="34"/>
    </row>
    <row r="28" spans="3:9" ht="17.25" customHeight="1">
      <c r="C28" s="156" t="s">
        <v>392</v>
      </c>
      <c r="D28" s="156"/>
      <c r="E28" s="156"/>
      <c r="F28" s="156"/>
      <c r="G28" s="156"/>
      <c r="H28" s="156"/>
      <c r="I28" s="156"/>
    </row>
    <row r="29" spans="1:8" ht="17.25" customHeight="1">
      <c r="A29" s="129" t="s">
        <v>389</v>
      </c>
      <c r="C29" s="34"/>
      <c r="D29" s="34"/>
      <c r="E29" s="34"/>
      <c r="F29" s="34"/>
      <c r="G29" s="34"/>
      <c r="H29" s="34"/>
    </row>
    <row r="30" spans="3:9" ht="17.25" customHeight="1">
      <c r="C30" s="156" t="s">
        <v>393</v>
      </c>
      <c r="D30" s="156"/>
      <c r="E30" s="156"/>
      <c r="F30" s="156"/>
      <c r="G30" s="156"/>
      <c r="H30" s="156"/>
      <c r="I30" s="156"/>
    </row>
    <row r="31" spans="6:7" ht="27.75" customHeight="1">
      <c r="F31" s="34"/>
      <c r="G31" s="34"/>
    </row>
    <row r="32" spans="1:9" ht="17.25" customHeight="1" thickBot="1">
      <c r="A32" s="177" t="s">
        <v>57</v>
      </c>
      <c r="B32" s="177"/>
      <c r="C32" s="177"/>
      <c r="D32" s="39" t="s">
        <v>58</v>
      </c>
      <c r="E32" s="39" t="s">
        <v>59</v>
      </c>
      <c r="F32" s="39" t="s">
        <v>60</v>
      </c>
      <c r="G32" s="40" t="s">
        <v>61</v>
      </c>
      <c r="H32" s="40" t="s">
        <v>62</v>
      </c>
      <c r="I32" s="130" t="s">
        <v>390</v>
      </c>
    </row>
    <row r="33" spans="1:9" ht="17.25" customHeight="1" thickBot="1">
      <c r="A33" s="177"/>
      <c r="B33" s="177"/>
      <c r="C33" s="177"/>
      <c r="D33" s="178" t="s">
        <v>63</v>
      </c>
      <c r="E33" s="178" t="s">
        <v>64</v>
      </c>
      <c r="F33" s="178" t="s">
        <v>65</v>
      </c>
      <c r="G33" s="178" t="s">
        <v>66</v>
      </c>
      <c r="H33" s="178" t="s">
        <v>67</v>
      </c>
      <c r="I33" s="161" t="s">
        <v>391</v>
      </c>
    </row>
    <row r="34" spans="1:9" ht="17.25" customHeight="1" thickBot="1">
      <c r="A34" s="177"/>
      <c r="B34" s="177"/>
      <c r="C34" s="177"/>
      <c r="D34" s="178"/>
      <c r="E34" s="178"/>
      <c r="F34" s="178"/>
      <c r="G34" s="178"/>
      <c r="H34" s="178"/>
      <c r="I34" s="161"/>
    </row>
    <row r="35" spans="1:9" ht="17.25" customHeight="1" thickBot="1">
      <c r="A35" s="177"/>
      <c r="B35" s="177"/>
      <c r="C35" s="177"/>
      <c r="D35" s="178"/>
      <c r="E35" s="178"/>
      <c r="F35" s="178"/>
      <c r="G35" s="178"/>
      <c r="H35" s="178"/>
      <c r="I35" s="161"/>
    </row>
    <row r="36" spans="1:9" ht="17.25" customHeight="1" thickBot="1">
      <c r="A36" s="177"/>
      <c r="B36" s="177"/>
      <c r="C36" s="177"/>
      <c r="D36" s="178"/>
      <c r="E36" s="178"/>
      <c r="F36" s="178"/>
      <c r="G36" s="178"/>
      <c r="H36" s="178"/>
      <c r="I36" s="162"/>
    </row>
    <row r="37" spans="1:8" ht="9" customHeight="1">
      <c r="A37" s="158"/>
      <c r="B37" s="158"/>
      <c r="C37" s="158"/>
      <c r="D37" s="158"/>
      <c r="E37" s="158"/>
      <c r="F37" s="158"/>
      <c r="G37" s="158"/>
      <c r="H37" s="158"/>
    </row>
    <row r="38" spans="1:9" s="42" customFormat="1" ht="21.75" customHeight="1">
      <c r="A38" s="41">
        <v>1</v>
      </c>
      <c r="B38" s="163" t="s">
        <v>68</v>
      </c>
      <c r="C38" s="164"/>
      <c r="D38" s="164"/>
      <c r="E38" s="164"/>
      <c r="F38" s="164"/>
      <c r="G38" s="164"/>
      <c r="H38" s="164"/>
      <c r="I38" s="165"/>
    </row>
    <row r="39" spans="1:9" ht="17.25" customHeight="1">
      <c r="A39" s="43">
        <v>101</v>
      </c>
      <c r="B39" s="172" t="s">
        <v>69</v>
      </c>
      <c r="C39" s="172"/>
      <c r="D39" s="131">
        <v>0</v>
      </c>
      <c r="E39" s="131">
        <v>0</v>
      </c>
      <c r="F39" s="131">
        <v>0</v>
      </c>
      <c r="G39" s="132">
        <v>0</v>
      </c>
      <c r="H39" s="133">
        <f aca="true" t="shared" si="0" ref="H39:H51">(F39-E39)*G39</f>
        <v>0</v>
      </c>
      <c r="I39" s="133">
        <v>0</v>
      </c>
    </row>
    <row r="40" spans="1:9" ht="17.25" customHeight="1">
      <c r="A40" s="43">
        <v>102</v>
      </c>
      <c r="B40" s="169" t="s">
        <v>70</v>
      </c>
      <c r="C40" s="169"/>
      <c r="D40" s="44">
        <v>0</v>
      </c>
      <c r="E40" s="44">
        <v>0</v>
      </c>
      <c r="F40" s="44">
        <v>0</v>
      </c>
      <c r="G40" s="45">
        <v>0</v>
      </c>
      <c r="H40" s="46">
        <f t="shared" si="0"/>
        <v>0</v>
      </c>
      <c r="I40" s="134">
        <v>0</v>
      </c>
    </row>
    <row r="41" spans="1:9" ht="17.25" customHeight="1">
      <c r="A41" s="43">
        <v>103</v>
      </c>
      <c r="B41" s="169" t="s">
        <v>71</v>
      </c>
      <c r="C41" s="169"/>
      <c r="D41" s="44">
        <v>0</v>
      </c>
      <c r="E41" s="44">
        <v>0</v>
      </c>
      <c r="F41" s="44">
        <v>0</v>
      </c>
      <c r="G41" s="45">
        <v>0</v>
      </c>
      <c r="H41" s="46">
        <f t="shared" si="0"/>
        <v>0</v>
      </c>
      <c r="I41" s="134">
        <v>0</v>
      </c>
    </row>
    <row r="42" spans="1:9" ht="17.25" customHeight="1">
      <c r="A42" s="43">
        <v>104</v>
      </c>
      <c r="B42" s="169" t="s">
        <v>72</v>
      </c>
      <c r="C42" s="169"/>
      <c r="D42" s="44">
        <v>0</v>
      </c>
      <c r="E42" s="44">
        <v>0</v>
      </c>
      <c r="F42" s="44">
        <v>0</v>
      </c>
      <c r="G42" s="45">
        <v>0</v>
      </c>
      <c r="H42" s="46">
        <f t="shared" si="0"/>
        <v>0</v>
      </c>
      <c r="I42" s="134">
        <v>0</v>
      </c>
    </row>
    <row r="43" spans="1:9" ht="17.25" customHeight="1">
      <c r="A43" s="43">
        <v>105</v>
      </c>
      <c r="B43" s="169" t="s">
        <v>73</v>
      </c>
      <c r="C43" s="169"/>
      <c r="D43" s="44">
        <v>0</v>
      </c>
      <c r="E43" s="44">
        <v>0</v>
      </c>
      <c r="F43" s="44">
        <v>0</v>
      </c>
      <c r="G43" s="45">
        <v>0</v>
      </c>
      <c r="H43" s="46">
        <f t="shared" si="0"/>
        <v>0</v>
      </c>
      <c r="I43" s="134">
        <v>0</v>
      </c>
    </row>
    <row r="44" spans="1:9" ht="17.25" customHeight="1">
      <c r="A44" s="43">
        <v>106</v>
      </c>
      <c r="B44" s="169" t="s">
        <v>74</v>
      </c>
      <c r="C44" s="169"/>
      <c r="D44" s="44">
        <v>0</v>
      </c>
      <c r="E44" s="44">
        <v>0</v>
      </c>
      <c r="F44" s="44">
        <v>0</v>
      </c>
      <c r="G44" s="45">
        <v>0</v>
      </c>
      <c r="H44" s="46">
        <f t="shared" si="0"/>
        <v>0</v>
      </c>
      <c r="I44" s="134">
        <v>0</v>
      </c>
    </row>
    <row r="45" spans="1:9" ht="17.25" customHeight="1">
      <c r="A45" s="43">
        <v>107</v>
      </c>
      <c r="B45" s="169" t="s">
        <v>75</v>
      </c>
      <c r="C45" s="169"/>
      <c r="D45" s="44">
        <v>0</v>
      </c>
      <c r="E45" s="44">
        <v>0</v>
      </c>
      <c r="F45" s="44">
        <v>0</v>
      </c>
      <c r="G45" s="45">
        <v>0</v>
      </c>
      <c r="H45" s="46">
        <f t="shared" si="0"/>
        <v>0</v>
      </c>
      <c r="I45" s="134">
        <v>0</v>
      </c>
    </row>
    <row r="46" spans="1:9" ht="17.25" customHeight="1">
      <c r="A46" s="43">
        <v>108</v>
      </c>
      <c r="B46" s="169" t="s">
        <v>76</v>
      </c>
      <c r="C46" s="169"/>
      <c r="D46" s="44">
        <v>0</v>
      </c>
      <c r="E46" s="44">
        <v>0</v>
      </c>
      <c r="F46" s="44">
        <v>0</v>
      </c>
      <c r="G46" s="45">
        <v>0</v>
      </c>
      <c r="H46" s="46">
        <f t="shared" si="0"/>
        <v>0</v>
      </c>
      <c r="I46" s="134">
        <v>0</v>
      </c>
    </row>
    <row r="47" spans="1:9" ht="17.25" customHeight="1">
      <c r="A47" s="43">
        <v>109</v>
      </c>
      <c r="B47" s="169" t="s">
        <v>77</v>
      </c>
      <c r="C47" s="169"/>
      <c r="D47" s="44">
        <v>0</v>
      </c>
      <c r="E47" s="44">
        <v>0</v>
      </c>
      <c r="F47" s="44">
        <v>0</v>
      </c>
      <c r="G47" s="45">
        <v>0</v>
      </c>
      <c r="H47" s="46">
        <f t="shared" si="0"/>
        <v>0</v>
      </c>
      <c r="I47" s="134">
        <v>0</v>
      </c>
    </row>
    <row r="48" spans="1:9" ht="17.25" customHeight="1">
      <c r="A48" s="43">
        <v>110</v>
      </c>
      <c r="B48" s="169" t="s">
        <v>78</v>
      </c>
      <c r="C48" s="169"/>
      <c r="D48" s="44">
        <v>0</v>
      </c>
      <c r="E48" s="44">
        <v>0</v>
      </c>
      <c r="F48" s="44">
        <v>0</v>
      </c>
      <c r="G48" s="45">
        <v>0</v>
      </c>
      <c r="H48" s="46">
        <f t="shared" si="0"/>
        <v>0</v>
      </c>
      <c r="I48" s="134">
        <v>0</v>
      </c>
    </row>
    <row r="49" spans="1:9" ht="17.25" customHeight="1">
      <c r="A49" s="43">
        <v>111</v>
      </c>
      <c r="B49" s="169" t="s">
        <v>79</v>
      </c>
      <c r="C49" s="169"/>
      <c r="D49" s="44">
        <v>0</v>
      </c>
      <c r="E49" s="44">
        <v>0</v>
      </c>
      <c r="F49" s="44">
        <v>0</v>
      </c>
      <c r="G49" s="45">
        <v>0</v>
      </c>
      <c r="H49" s="46">
        <f t="shared" si="0"/>
        <v>0</v>
      </c>
      <c r="I49" s="134">
        <v>0</v>
      </c>
    </row>
    <row r="50" spans="1:9" ht="17.25" customHeight="1">
      <c r="A50" s="43">
        <v>112</v>
      </c>
      <c r="B50" s="169" t="s">
        <v>80</v>
      </c>
      <c r="C50" s="169"/>
      <c r="D50" s="44">
        <v>0</v>
      </c>
      <c r="E50" s="44">
        <v>0</v>
      </c>
      <c r="F50" s="44">
        <v>0</v>
      </c>
      <c r="G50" s="45">
        <v>0</v>
      </c>
      <c r="H50" s="46">
        <f t="shared" si="0"/>
        <v>0</v>
      </c>
      <c r="I50" s="134">
        <v>0</v>
      </c>
    </row>
    <row r="51" spans="1:9" ht="17.25" customHeight="1">
      <c r="A51" s="43">
        <v>113</v>
      </c>
      <c r="B51" s="173" t="s">
        <v>81</v>
      </c>
      <c r="C51" s="173"/>
      <c r="D51" s="44">
        <v>0</v>
      </c>
      <c r="E51" s="44">
        <v>0</v>
      </c>
      <c r="F51" s="44">
        <v>0</v>
      </c>
      <c r="G51" s="45">
        <v>0</v>
      </c>
      <c r="H51" s="46">
        <f t="shared" si="0"/>
        <v>0</v>
      </c>
      <c r="I51" s="134">
        <v>0</v>
      </c>
    </row>
    <row r="52" spans="1:9" ht="17.25" customHeight="1" thickBot="1">
      <c r="A52" s="47"/>
      <c r="B52" s="170" t="s">
        <v>82</v>
      </c>
      <c r="C52" s="170"/>
      <c r="D52" s="49">
        <f>SUM(D39:D51)</f>
        <v>0</v>
      </c>
      <c r="E52" s="49">
        <f>SUM(E39:E51)</f>
        <v>0</v>
      </c>
      <c r="F52" s="49">
        <f>SUM(F39:F51)</f>
        <v>0</v>
      </c>
      <c r="G52" s="50"/>
      <c r="H52" s="49">
        <f>SUM(H39:H51)</f>
        <v>0</v>
      </c>
      <c r="I52" s="49">
        <f>SUM(I39:I51)</f>
        <v>0</v>
      </c>
    </row>
    <row r="53" spans="1:8" ht="9" customHeight="1">
      <c r="A53" s="158"/>
      <c r="B53" s="158"/>
      <c r="C53" s="158"/>
      <c r="D53" s="158"/>
      <c r="E53" s="158"/>
      <c r="F53" s="158"/>
      <c r="G53" s="158"/>
      <c r="H53" s="158"/>
    </row>
    <row r="54" spans="1:9" s="42" customFormat="1" ht="21.75" customHeight="1">
      <c r="A54" s="41">
        <v>2</v>
      </c>
      <c r="B54" s="163" t="s">
        <v>83</v>
      </c>
      <c r="C54" s="164"/>
      <c r="D54" s="164"/>
      <c r="E54" s="164"/>
      <c r="F54" s="164"/>
      <c r="G54" s="164"/>
      <c r="H54" s="164"/>
      <c r="I54" s="165"/>
    </row>
    <row r="55" spans="1:9" ht="17.25" customHeight="1">
      <c r="A55" s="43">
        <v>201</v>
      </c>
      <c r="B55" s="172" t="s">
        <v>84</v>
      </c>
      <c r="C55" s="172"/>
      <c r="D55" s="131">
        <v>0</v>
      </c>
      <c r="E55" s="131">
        <v>0</v>
      </c>
      <c r="F55" s="131">
        <v>0</v>
      </c>
      <c r="G55" s="132">
        <v>0</v>
      </c>
      <c r="H55" s="133">
        <f aca="true" t="shared" si="1" ref="H55:H90">(F55-E55)*G55</f>
        <v>0</v>
      </c>
      <c r="I55" s="135">
        <v>0</v>
      </c>
    </row>
    <row r="56" spans="1:9" ht="17.25" customHeight="1">
      <c r="A56" s="43">
        <v>202</v>
      </c>
      <c r="B56" s="169" t="s">
        <v>85</v>
      </c>
      <c r="C56" s="169"/>
      <c r="D56" s="44">
        <v>0</v>
      </c>
      <c r="E56" s="44">
        <v>0</v>
      </c>
      <c r="F56" s="44">
        <v>0</v>
      </c>
      <c r="G56" s="45">
        <v>0</v>
      </c>
      <c r="H56" s="46">
        <f t="shared" si="1"/>
        <v>0</v>
      </c>
      <c r="I56" s="135">
        <v>0</v>
      </c>
    </row>
    <row r="57" spans="1:9" ht="17.25" customHeight="1">
      <c r="A57" s="43">
        <v>203</v>
      </c>
      <c r="B57" s="169" t="s">
        <v>86</v>
      </c>
      <c r="C57" s="169"/>
      <c r="D57" s="44">
        <v>0</v>
      </c>
      <c r="E57" s="44">
        <v>0</v>
      </c>
      <c r="F57" s="44">
        <v>0</v>
      </c>
      <c r="G57" s="45">
        <v>0</v>
      </c>
      <c r="H57" s="46">
        <f t="shared" si="1"/>
        <v>0</v>
      </c>
      <c r="I57" s="135">
        <v>0</v>
      </c>
    </row>
    <row r="58" spans="1:9" ht="17.25" customHeight="1">
      <c r="A58" s="43">
        <v>204</v>
      </c>
      <c r="B58" s="169" t="s">
        <v>87</v>
      </c>
      <c r="C58" s="169"/>
      <c r="D58" s="44">
        <v>0</v>
      </c>
      <c r="E58" s="44">
        <v>0</v>
      </c>
      <c r="F58" s="44">
        <v>0</v>
      </c>
      <c r="G58" s="45">
        <v>0</v>
      </c>
      <c r="H58" s="46">
        <f t="shared" si="1"/>
        <v>0</v>
      </c>
      <c r="I58" s="135">
        <v>0</v>
      </c>
    </row>
    <row r="59" spans="1:9" ht="17.25" customHeight="1">
      <c r="A59" s="43">
        <v>205</v>
      </c>
      <c r="B59" s="169" t="s">
        <v>88</v>
      </c>
      <c r="C59" s="169"/>
      <c r="D59" s="44">
        <v>0</v>
      </c>
      <c r="E59" s="44">
        <v>0</v>
      </c>
      <c r="F59" s="44">
        <v>0</v>
      </c>
      <c r="G59" s="45">
        <v>0</v>
      </c>
      <c r="H59" s="46">
        <f t="shared" si="1"/>
        <v>0</v>
      </c>
      <c r="I59" s="135">
        <v>0</v>
      </c>
    </row>
    <row r="60" spans="1:9" ht="17.25" customHeight="1">
      <c r="A60" s="43">
        <v>206</v>
      </c>
      <c r="B60" s="169" t="s">
        <v>89</v>
      </c>
      <c r="C60" s="169"/>
      <c r="D60" s="44">
        <v>0</v>
      </c>
      <c r="E60" s="44">
        <v>0</v>
      </c>
      <c r="F60" s="44">
        <v>0</v>
      </c>
      <c r="G60" s="45">
        <v>0</v>
      </c>
      <c r="H60" s="46">
        <f t="shared" si="1"/>
        <v>0</v>
      </c>
      <c r="I60" s="135">
        <v>0</v>
      </c>
    </row>
    <row r="61" spans="1:9" ht="17.25" customHeight="1">
      <c r="A61" s="43">
        <v>207</v>
      </c>
      <c r="B61" s="169" t="s">
        <v>90</v>
      </c>
      <c r="C61" s="169"/>
      <c r="D61" s="44">
        <v>0</v>
      </c>
      <c r="E61" s="44">
        <v>0</v>
      </c>
      <c r="F61" s="44">
        <v>0</v>
      </c>
      <c r="G61" s="45">
        <v>0</v>
      </c>
      <c r="H61" s="46">
        <f t="shared" si="1"/>
        <v>0</v>
      </c>
      <c r="I61" s="135">
        <v>0</v>
      </c>
    </row>
    <row r="62" spans="1:9" ht="17.25" customHeight="1">
      <c r="A62" s="43">
        <v>208</v>
      </c>
      <c r="B62" s="169" t="s">
        <v>91</v>
      </c>
      <c r="C62" s="169"/>
      <c r="D62" s="44">
        <v>0</v>
      </c>
      <c r="E62" s="44">
        <v>0</v>
      </c>
      <c r="F62" s="44">
        <v>0</v>
      </c>
      <c r="G62" s="45">
        <v>0</v>
      </c>
      <c r="H62" s="46">
        <f t="shared" si="1"/>
        <v>0</v>
      </c>
      <c r="I62" s="135">
        <v>0</v>
      </c>
    </row>
    <row r="63" spans="1:9" ht="17.25" customHeight="1">
      <c r="A63" s="43">
        <v>209</v>
      </c>
      <c r="B63" s="169" t="s">
        <v>92</v>
      </c>
      <c r="C63" s="169"/>
      <c r="D63" s="44">
        <v>0</v>
      </c>
      <c r="E63" s="44">
        <v>0</v>
      </c>
      <c r="F63" s="44">
        <v>0</v>
      </c>
      <c r="G63" s="45">
        <v>0</v>
      </c>
      <c r="H63" s="46">
        <f t="shared" si="1"/>
        <v>0</v>
      </c>
      <c r="I63" s="135">
        <v>0</v>
      </c>
    </row>
    <row r="64" spans="1:9" ht="17.25" customHeight="1">
      <c r="A64" s="43">
        <v>210</v>
      </c>
      <c r="B64" s="169" t="s">
        <v>93</v>
      </c>
      <c r="C64" s="169"/>
      <c r="D64" s="44">
        <v>0</v>
      </c>
      <c r="E64" s="44">
        <v>0</v>
      </c>
      <c r="F64" s="44">
        <v>0</v>
      </c>
      <c r="G64" s="45">
        <v>0</v>
      </c>
      <c r="H64" s="46">
        <f t="shared" si="1"/>
        <v>0</v>
      </c>
      <c r="I64" s="135">
        <v>0</v>
      </c>
    </row>
    <row r="65" spans="1:9" ht="17.25" customHeight="1">
      <c r="A65" s="43">
        <v>211</v>
      </c>
      <c r="B65" s="169" t="s">
        <v>94</v>
      </c>
      <c r="C65" s="169"/>
      <c r="D65" s="44">
        <v>0</v>
      </c>
      <c r="E65" s="44">
        <v>0</v>
      </c>
      <c r="F65" s="44">
        <v>0</v>
      </c>
      <c r="G65" s="45">
        <v>0</v>
      </c>
      <c r="H65" s="46">
        <f t="shared" si="1"/>
        <v>0</v>
      </c>
      <c r="I65" s="135">
        <v>0</v>
      </c>
    </row>
    <row r="66" spans="1:9" ht="17.25" customHeight="1">
      <c r="A66" s="43">
        <v>212</v>
      </c>
      <c r="B66" s="169" t="s">
        <v>95</v>
      </c>
      <c r="C66" s="169"/>
      <c r="D66" s="44">
        <v>0</v>
      </c>
      <c r="E66" s="44">
        <v>0</v>
      </c>
      <c r="F66" s="44">
        <v>0</v>
      </c>
      <c r="G66" s="45">
        <v>0</v>
      </c>
      <c r="H66" s="46">
        <f t="shared" si="1"/>
        <v>0</v>
      </c>
      <c r="I66" s="135">
        <v>0</v>
      </c>
    </row>
    <row r="67" spans="1:9" ht="17.25" customHeight="1">
      <c r="A67" s="43">
        <v>213</v>
      </c>
      <c r="B67" s="169" t="s">
        <v>96</v>
      </c>
      <c r="C67" s="169"/>
      <c r="D67" s="44">
        <v>0</v>
      </c>
      <c r="E67" s="44">
        <v>0</v>
      </c>
      <c r="F67" s="44">
        <v>0</v>
      </c>
      <c r="G67" s="45">
        <v>0</v>
      </c>
      <c r="H67" s="46">
        <f t="shared" si="1"/>
        <v>0</v>
      </c>
      <c r="I67" s="135">
        <v>0</v>
      </c>
    </row>
    <row r="68" spans="1:9" ht="17.25" customHeight="1">
      <c r="A68" s="43">
        <v>214</v>
      </c>
      <c r="B68" s="169" t="s">
        <v>97</v>
      </c>
      <c r="C68" s="169"/>
      <c r="D68" s="44">
        <v>0</v>
      </c>
      <c r="E68" s="44">
        <v>0</v>
      </c>
      <c r="F68" s="44">
        <v>0</v>
      </c>
      <c r="G68" s="45">
        <v>0</v>
      </c>
      <c r="H68" s="46">
        <f t="shared" si="1"/>
        <v>0</v>
      </c>
      <c r="I68" s="135">
        <v>0</v>
      </c>
    </row>
    <row r="69" spans="1:9" ht="17.25" customHeight="1">
      <c r="A69" s="43">
        <v>215</v>
      </c>
      <c r="B69" s="169" t="s">
        <v>98</v>
      </c>
      <c r="C69" s="169"/>
      <c r="D69" s="44">
        <v>0</v>
      </c>
      <c r="E69" s="44">
        <v>0</v>
      </c>
      <c r="F69" s="44">
        <v>0</v>
      </c>
      <c r="G69" s="45">
        <v>0</v>
      </c>
      <c r="H69" s="46">
        <f t="shared" si="1"/>
        <v>0</v>
      </c>
      <c r="I69" s="135">
        <v>0</v>
      </c>
    </row>
    <row r="70" spans="1:9" ht="17.25" customHeight="1">
      <c r="A70" s="43">
        <v>216</v>
      </c>
      <c r="B70" s="169" t="s">
        <v>99</v>
      </c>
      <c r="C70" s="169"/>
      <c r="D70" s="44">
        <v>0</v>
      </c>
      <c r="E70" s="44">
        <v>0</v>
      </c>
      <c r="F70" s="44">
        <v>0</v>
      </c>
      <c r="G70" s="45">
        <v>0</v>
      </c>
      <c r="H70" s="46">
        <f t="shared" si="1"/>
        <v>0</v>
      </c>
      <c r="I70" s="135">
        <v>0</v>
      </c>
    </row>
    <row r="71" spans="1:9" ht="17.25" customHeight="1">
      <c r="A71" s="43">
        <v>217</v>
      </c>
      <c r="B71" s="169" t="s">
        <v>100</v>
      </c>
      <c r="C71" s="169"/>
      <c r="D71" s="44">
        <v>0</v>
      </c>
      <c r="E71" s="44">
        <v>0</v>
      </c>
      <c r="F71" s="44">
        <v>0</v>
      </c>
      <c r="G71" s="45">
        <v>0</v>
      </c>
      <c r="H71" s="46">
        <f t="shared" si="1"/>
        <v>0</v>
      </c>
      <c r="I71" s="135">
        <v>0</v>
      </c>
    </row>
    <row r="72" spans="1:9" ht="17.25" customHeight="1">
      <c r="A72" s="43">
        <v>218</v>
      </c>
      <c r="B72" s="169" t="s">
        <v>101</v>
      </c>
      <c r="C72" s="169"/>
      <c r="D72" s="44">
        <v>0</v>
      </c>
      <c r="E72" s="44">
        <v>0</v>
      </c>
      <c r="F72" s="44">
        <v>0</v>
      </c>
      <c r="G72" s="45">
        <v>0</v>
      </c>
      <c r="H72" s="46">
        <f t="shared" si="1"/>
        <v>0</v>
      </c>
      <c r="I72" s="135">
        <v>0</v>
      </c>
    </row>
    <row r="73" spans="1:9" ht="17.25" customHeight="1">
      <c r="A73" s="43">
        <v>219</v>
      </c>
      <c r="B73" s="169" t="s">
        <v>102</v>
      </c>
      <c r="C73" s="169"/>
      <c r="D73" s="44">
        <v>0</v>
      </c>
      <c r="E73" s="44">
        <v>0</v>
      </c>
      <c r="F73" s="44">
        <v>0</v>
      </c>
      <c r="G73" s="45">
        <v>0</v>
      </c>
      <c r="H73" s="46">
        <f t="shared" si="1"/>
        <v>0</v>
      </c>
      <c r="I73" s="135">
        <v>0</v>
      </c>
    </row>
    <row r="74" spans="1:9" ht="17.25" customHeight="1">
      <c r="A74" s="43">
        <v>220</v>
      </c>
      <c r="B74" s="169" t="s">
        <v>103</v>
      </c>
      <c r="C74" s="169"/>
      <c r="D74" s="44">
        <v>0</v>
      </c>
      <c r="E74" s="44">
        <v>0</v>
      </c>
      <c r="F74" s="44">
        <v>0</v>
      </c>
      <c r="G74" s="45">
        <v>0</v>
      </c>
      <c r="H74" s="46">
        <f t="shared" si="1"/>
        <v>0</v>
      </c>
      <c r="I74" s="135">
        <v>0</v>
      </c>
    </row>
    <row r="75" spans="1:9" ht="17.25" customHeight="1">
      <c r="A75" s="43">
        <v>221</v>
      </c>
      <c r="B75" s="169" t="s">
        <v>104</v>
      </c>
      <c r="C75" s="169"/>
      <c r="D75" s="44">
        <v>0</v>
      </c>
      <c r="E75" s="44">
        <v>0</v>
      </c>
      <c r="F75" s="44">
        <v>0</v>
      </c>
      <c r="G75" s="45">
        <v>0</v>
      </c>
      <c r="H75" s="46">
        <f t="shared" si="1"/>
        <v>0</v>
      </c>
      <c r="I75" s="135">
        <v>0</v>
      </c>
    </row>
    <row r="76" spans="1:9" ht="17.25" customHeight="1">
      <c r="A76" s="43">
        <v>222</v>
      </c>
      <c r="B76" s="169" t="s">
        <v>105</v>
      </c>
      <c r="C76" s="169"/>
      <c r="D76" s="44">
        <v>0</v>
      </c>
      <c r="E76" s="44">
        <v>0</v>
      </c>
      <c r="F76" s="44">
        <v>0</v>
      </c>
      <c r="G76" s="45">
        <v>0</v>
      </c>
      <c r="H76" s="46">
        <f t="shared" si="1"/>
        <v>0</v>
      </c>
      <c r="I76" s="135">
        <v>0</v>
      </c>
    </row>
    <row r="77" spans="1:9" ht="17.25" customHeight="1">
      <c r="A77" s="43">
        <v>223</v>
      </c>
      <c r="B77" s="169" t="s">
        <v>106</v>
      </c>
      <c r="C77" s="169"/>
      <c r="D77" s="44">
        <v>0</v>
      </c>
      <c r="E77" s="44">
        <v>0</v>
      </c>
      <c r="F77" s="44">
        <v>0</v>
      </c>
      <c r="G77" s="45">
        <v>0</v>
      </c>
      <c r="H77" s="46">
        <f t="shared" si="1"/>
        <v>0</v>
      </c>
      <c r="I77" s="135">
        <v>0</v>
      </c>
    </row>
    <row r="78" spans="1:9" ht="17.25" customHeight="1">
      <c r="A78" s="43">
        <v>224</v>
      </c>
      <c r="B78" s="169" t="s">
        <v>107</v>
      </c>
      <c r="C78" s="169"/>
      <c r="D78" s="44">
        <v>0</v>
      </c>
      <c r="E78" s="44">
        <v>0</v>
      </c>
      <c r="F78" s="44">
        <v>0</v>
      </c>
      <c r="G78" s="45">
        <v>0</v>
      </c>
      <c r="H78" s="46">
        <f t="shared" si="1"/>
        <v>0</v>
      </c>
      <c r="I78" s="135">
        <v>0</v>
      </c>
    </row>
    <row r="79" spans="1:9" ht="17.25" customHeight="1">
      <c r="A79" s="43">
        <v>225</v>
      </c>
      <c r="B79" s="169" t="s">
        <v>108</v>
      </c>
      <c r="C79" s="169"/>
      <c r="D79" s="44">
        <v>0</v>
      </c>
      <c r="E79" s="44">
        <v>0</v>
      </c>
      <c r="F79" s="44">
        <v>0</v>
      </c>
      <c r="G79" s="45">
        <v>0</v>
      </c>
      <c r="H79" s="46">
        <f t="shared" si="1"/>
        <v>0</v>
      </c>
      <c r="I79" s="135">
        <v>0</v>
      </c>
    </row>
    <row r="80" spans="1:9" ht="17.25" customHeight="1">
      <c r="A80" s="43">
        <v>226</v>
      </c>
      <c r="B80" s="169" t="s">
        <v>109</v>
      </c>
      <c r="C80" s="169"/>
      <c r="D80" s="44">
        <v>0</v>
      </c>
      <c r="E80" s="44">
        <v>0</v>
      </c>
      <c r="F80" s="44">
        <v>0</v>
      </c>
      <c r="G80" s="45">
        <v>0</v>
      </c>
      <c r="H80" s="46">
        <f t="shared" si="1"/>
        <v>0</v>
      </c>
      <c r="I80" s="135">
        <v>0</v>
      </c>
    </row>
    <row r="81" spans="1:9" ht="17.25" customHeight="1">
      <c r="A81" s="43">
        <v>227</v>
      </c>
      <c r="B81" s="169" t="s">
        <v>110</v>
      </c>
      <c r="C81" s="169"/>
      <c r="D81" s="44">
        <v>0</v>
      </c>
      <c r="E81" s="44">
        <v>0</v>
      </c>
      <c r="F81" s="44">
        <v>0</v>
      </c>
      <c r="G81" s="45">
        <v>0</v>
      </c>
      <c r="H81" s="46">
        <f t="shared" si="1"/>
        <v>0</v>
      </c>
      <c r="I81" s="135">
        <v>0</v>
      </c>
    </row>
    <row r="82" spans="1:9" ht="17.25" customHeight="1">
      <c r="A82" s="43">
        <v>228</v>
      </c>
      <c r="B82" s="169" t="s">
        <v>111</v>
      </c>
      <c r="C82" s="169"/>
      <c r="D82" s="44">
        <v>0</v>
      </c>
      <c r="E82" s="44">
        <v>0</v>
      </c>
      <c r="F82" s="44">
        <v>0</v>
      </c>
      <c r="G82" s="45">
        <v>0</v>
      </c>
      <c r="H82" s="46">
        <f t="shared" si="1"/>
        <v>0</v>
      </c>
      <c r="I82" s="135">
        <v>0</v>
      </c>
    </row>
    <row r="83" spans="1:9" ht="17.25" customHeight="1">
      <c r="A83" s="43">
        <v>229</v>
      </c>
      <c r="B83" s="169" t="s">
        <v>112</v>
      </c>
      <c r="C83" s="169"/>
      <c r="D83" s="44">
        <v>0</v>
      </c>
      <c r="E83" s="44">
        <v>0</v>
      </c>
      <c r="F83" s="44">
        <v>0</v>
      </c>
      <c r="G83" s="45">
        <v>0</v>
      </c>
      <c r="H83" s="46">
        <f t="shared" si="1"/>
        <v>0</v>
      </c>
      <c r="I83" s="135">
        <v>0</v>
      </c>
    </row>
    <row r="84" spans="1:9" ht="17.25" customHeight="1">
      <c r="A84" s="43">
        <v>230</v>
      </c>
      <c r="B84" s="169" t="s">
        <v>113</v>
      </c>
      <c r="C84" s="169"/>
      <c r="D84" s="44">
        <v>0</v>
      </c>
      <c r="E84" s="44">
        <v>0</v>
      </c>
      <c r="F84" s="44">
        <v>0</v>
      </c>
      <c r="G84" s="45">
        <v>0</v>
      </c>
      <c r="H84" s="46">
        <f t="shared" si="1"/>
        <v>0</v>
      </c>
      <c r="I84" s="135">
        <v>0</v>
      </c>
    </row>
    <row r="85" spans="1:9" ht="17.25" customHeight="1">
      <c r="A85" s="43">
        <v>231</v>
      </c>
      <c r="B85" s="169" t="s">
        <v>114</v>
      </c>
      <c r="C85" s="169"/>
      <c r="D85" s="44">
        <v>0</v>
      </c>
      <c r="E85" s="44">
        <v>0</v>
      </c>
      <c r="F85" s="44">
        <v>0</v>
      </c>
      <c r="G85" s="45">
        <v>0</v>
      </c>
      <c r="H85" s="46">
        <f t="shared" si="1"/>
        <v>0</v>
      </c>
      <c r="I85" s="135">
        <v>0</v>
      </c>
    </row>
    <row r="86" spans="1:9" ht="17.25" customHeight="1">
      <c r="A86" s="43">
        <v>232</v>
      </c>
      <c r="B86" s="169" t="s">
        <v>115</v>
      </c>
      <c r="C86" s="169"/>
      <c r="D86" s="44">
        <v>0</v>
      </c>
      <c r="E86" s="44">
        <v>0</v>
      </c>
      <c r="F86" s="44">
        <v>0</v>
      </c>
      <c r="G86" s="45">
        <v>0</v>
      </c>
      <c r="H86" s="46">
        <f t="shared" si="1"/>
        <v>0</v>
      </c>
      <c r="I86" s="135">
        <v>0</v>
      </c>
    </row>
    <row r="87" spans="1:9" ht="17.25" customHeight="1">
      <c r="A87" s="43">
        <v>233</v>
      </c>
      <c r="B87" s="169" t="s">
        <v>116</v>
      </c>
      <c r="C87" s="169"/>
      <c r="D87" s="44">
        <v>0</v>
      </c>
      <c r="E87" s="44">
        <v>0</v>
      </c>
      <c r="F87" s="44">
        <v>0</v>
      </c>
      <c r="G87" s="45">
        <v>0</v>
      </c>
      <c r="H87" s="46">
        <f t="shared" si="1"/>
        <v>0</v>
      </c>
      <c r="I87" s="135">
        <v>0</v>
      </c>
    </row>
    <row r="88" spans="1:9" ht="17.25" customHeight="1">
      <c r="A88" s="43">
        <v>234</v>
      </c>
      <c r="B88" s="169" t="s">
        <v>117</v>
      </c>
      <c r="C88" s="169"/>
      <c r="D88" s="44">
        <v>0</v>
      </c>
      <c r="E88" s="44">
        <v>0</v>
      </c>
      <c r="F88" s="44">
        <v>0</v>
      </c>
      <c r="G88" s="45">
        <v>0</v>
      </c>
      <c r="H88" s="46">
        <f t="shared" si="1"/>
        <v>0</v>
      </c>
      <c r="I88" s="135">
        <v>0</v>
      </c>
    </row>
    <row r="89" spans="1:9" ht="17.25" customHeight="1">
      <c r="A89" s="43">
        <v>235</v>
      </c>
      <c r="B89" s="169" t="s">
        <v>118</v>
      </c>
      <c r="C89" s="169"/>
      <c r="D89" s="44">
        <v>0</v>
      </c>
      <c r="E89" s="44">
        <v>0</v>
      </c>
      <c r="F89" s="44">
        <v>0</v>
      </c>
      <c r="G89" s="45">
        <v>0</v>
      </c>
      <c r="H89" s="46">
        <f t="shared" si="1"/>
        <v>0</v>
      </c>
      <c r="I89" s="135">
        <v>0</v>
      </c>
    </row>
    <row r="90" spans="1:9" ht="17.25" customHeight="1">
      <c r="A90" s="43">
        <v>236</v>
      </c>
      <c r="B90" s="173" t="s">
        <v>81</v>
      </c>
      <c r="C90" s="173"/>
      <c r="D90" s="44">
        <v>0</v>
      </c>
      <c r="E90" s="44">
        <v>0</v>
      </c>
      <c r="F90" s="44">
        <v>0</v>
      </c>
      <c r="G90" s="45">
        <v>0</v>
      </c>
      <c r="H90" s="46">
        <f t="shared" si="1"/>
        <v>0</v>
      </c>
      <c r="I90" s="46">
        <v>0</v>
      </c>
    </row>
    <row r="91" spans="1:9" ht="17.25" customHeight="1" thickBot="1">
      <c r="A91" s="48"/>
      <c r="B91" s="170" t="s">
        <v>82</v>
      </c>
      <c r="C91" s="170"/>
      <c r="D91" s="49">
        <f>SUM(D55:D90)</f>
        <v>0</v>
      </c>
      <c r="E91" s="49">
        <f>SUM(E55:E90)</f>
        <v>0</v>
      </c>
      <c r="F91" s="49">
        <f>SUM(F55:F90)</f>
        <v>0</v>
      </c>
      <c r="G91" s="50"/>
      <c r="H91" s="49">
        <f>SUM(H55:H90)</f>
        <v>0</v>
      </c>
      <c r="I91" s="49">
        <f>SUM(I55:I90)</f>
        <v>0</v>
      </c>
    </row>
    <row r="92" spans="1:8" ht="9" customHeight="1">
      <c r="A92" s="158"/>
      <c r="B92" s="158"/>
      <c r="C92" s="158"/>
      <c r="D92" s="158"/>
      <c r="E92" s="158"/>
      <c r="F92" s="158"/>
      <c r="G92" s="158"/>
      <c r="H92" s="158"/>
    </row>
    <row r="93" spans="1:9" s="42" customFormat="1" ht="21.75" customHeight="1">
      <c r="A93" s="51">
        <v>3</v>
      </c>
      <c r="B93" s="166" t="s">
        <v>119</v>
      </c>
      <c r="C93" s="167"/>
      <c r="D93" s="167"/>
      <c r="E93" s="167"/>
      <c r="F93" s="167"/>
      <c r="G93" s="167"/>
      <c r="H93" s="167"/>
      <c r="I93" s="168"/>
    </row>
    <row r="94" spans="1:9" ht="17.25" customHeight="1">
      <c r="A94" s="43">
        <v>301</v>
      </c>
      <c r="B94" s="172" t="s">
        <v>120</v>
      </c>
      <c r="C94" s="172"/>
      <c r="D94" s="131">
        <v>0</v>
      </c>
      <c r="E94" s="131">
        <v>0</v>
      </c>
      <c r="F94" s="131">
        <v>0</v>
      </c>
      <c r="G94" s="132">
        <v>0</v>
      </c>
      <c r="H94" s="133">
        <f>(F94-E94)*G94</f>
        <v>0</v>
      </c>
      <c r="I94" s="135">
        <v>0</v>
      </c>
    </row>
    <row r="95" spans="1:9" ht="17.25" customHeight="1">
      <c r="A95" s="43">
        <v>302</v>
      </c>
      <c r="B95" s="169" t="s">
        <v>121</v>
      </c>
      <c r="C95" s="169"/>
      <c r="D95" s="44">
        <v>0</v>
      </c>
      <c r="E95" s="44">
        <v>0</v>
      </c>
      <c r="F95" s="44">
        <v>0</v>
      </c>
      <c r="G95" s="45">
        <v>0</v>
      </c>
      <c r="H95" s="46">
        <f>(F95-E95)*G95</f>
        <v>0</v>
      </c>
      <c r="I95" s="135">
        <v>0</v>
      </c>
    </row>
    <row r="96" spans="1:9" ht="17.25" customHeight="1">
      <c r="A96" s="43">
        <v>303</v>
      </c>
      <c r="B96" s="169" t="s">
        <v>122</v>
      </c>
      <c r="C96" s="169"/>
      <c r="D96" s="44">
        <v>0</v>
      </c>
      <c r="E96" s="44">
        <v>0</v>
      </c>
      <c r="F96" s="44">
        <v>0</v>
      </c>
      <c r="G96" s="45">
        <v>0</v>
      </c>
      <c r="H96" s="46">
        <f>(F96-E96)*G96</f>
        <v>0</v>
      </c>
      <c r="I96" s="135">
        <v>0</v>
      </c>
    </row>
    <row r="97" spans="1:9" ht="17.25" customHeight="1">
      <c r="A97" s="43">
        <v>304</v>
      </c>
      <c r="B97" s="169" t="s">
        <v>123</v>
      </c>
      <c r="C97" s="169"/>
      <c r="D97" s="44">
        <v>0</v>
      </c>
      <c r="E97" s="44">
        <v>0</v>
      </c>
      <c r="F97" s="44">
        <v>0</v>
      </c>
      <c r="G97" s="45">
        <v>0</v>
      </c>
      <c r="H97" s="46">
        <f>(F97-E97)*G97</f>
        <v>0</v>
      </c>
      <c r="I97" s="135">
        <v>0</v>
      </c>
    </row>
    <row r="98" spans="1:9" ht="17.25" customHeight="1">
      <c r="A98" s="43">
        <v>305</v>
      </c>
      <c r="B98" s="176" t="s">
        <v>124</v>
      </c>
      <c r="C98" s="176"/>
      <c r="D98" s="44">
        <v>0</v>
      </c>
      <c r="E98" s="44">
        <v>0</v>
      </c>
      <c r="F98" s="44">
        <v>0</v>
      </c>
      <c r="G98" s="45">
        <v>0</v>
      </c>
      <c r="H98" s="46">
        <f>(F98-E98)*G98</f>
        <v>0</v>
      </c>
      <c r="I98" s="46">
        <v>0</v>
      </c>
    </row>
    <row r="99" spans="1:9" ht="17.25" customHeight="1" thickBot="1">
      <c r="A99" s="48"/>
      <c r="B99" s="170" t="s">
        <v>82</v>
      </c>
      <c r="C99" s="170"/>
      <c r="D99" s="49">
        <f>SUM(D94:D98)</f>
        <v>0</v>
      </c>
      <c r="E99" s="49">
        <f>SUM(E94:E98)</f>
        <v>0</v>
      </c>
      <c r="F99" s="49">
        <f>SUM(F94:F98)</f>
        <v>0</v>
      </c>
      <c r="G99" s="50"/>
      <c r="H99" s="49">
        <f>SUM(H94:H98)</f>
        <v>0</v>
      </c>
      <c r="I99" s="49">
        <f>SUM(I94:I98)</f>
        <v>0</v>
      </c>
    </row>
    <row r="100" spans="1:8" ht="9" customHeight="1">
      <c r="A100" s="158"/>
      <c r="B100" s="158"/>
      <c r="C100" s="158"/>
      <c r="D100" s="158"/>
      <c r="E100" s="158"/>
      <c r="F100" s="158"/>
      <c r="G100" s="158"/>
      <c r="H100" s="158"/>
    </row>
    <row r="101" spans="1:9" s="42" customFormat="1" ht="21.75" customHeight="1">
      <c r="A101" s="51">
        <v>4</v>
      </c>
      <c r="B101" s="166" t="s">
        <v>125</v>
      </c>
      <c r="C101" s="167"/>
      <c r="D101" s="167"/>
      <c r="E101" s="167"/>
      <c r="F101" s="167"/>
      <c r="G101" s="167"/>
      <c r="H101" s="167"/>
      <c r="I101" s="168"/>
    </row>
    <row r="102" spans="1:9" ht="17.25" customHeight="1">
      <c r="A102" s="43">
        <v>401</v>
      </c>
      <c r="B102" s="172" t="s">
        <v>126</v>
      </c>
      <c r="C102" s="172"/>
      <c r="D102" s="131">
        <v>0</v>
      </c>
      <c r="E102" s="131">
        <v>0</v>
      </c>
      <c r="F102" s="131">
        <v>0</v>
      </c>
      <c r="G102" s="132">
        <v>0</v>
      </c>
      <c r="H102" s="133">
        <f>(F102-E102)*G102</f>
        <v>0</v>
      </c>
      <c r="I102" s="133">
        <v>0</v>
      </c>
    </row>
    <row r="103" spans="1:9" ht="17.25" customHeight="1">
      <c r="A103" s="43">
        <v>402</v>
      </c>
      <c r="B103" s="169" t="s">
        <v>127</v>
      </c>
      <c r="C103" s="169"/>
      <c r="D103" s="44">
        <v>0</v>
      </c>
      <c r="E103" s="44">
        <v>0</v>
      </c>
      <c r="F103" s="44">
        <v>0</v>
      </c>
      <c r="G103" s="45">
        <v>0</v>
      </c>
      <c r="H103" s="46">
        <f>(F103-E103)*G103</f>
        <v>0</v>
      </c>
      <c r="I103" s="46">
        <v>0</v>
      </c>
    </row>
    <row r="104" spans="1:9" ht="17.25" customHeight="1" thickBot="1">
      <c r="A104" s="48"/>
      <c r="B104" s="170" t="s">
        <v>82</v>
      </c>
      <c r="C104" s="170"/>
      <c r="D104" s="49">
        <f>SUM(D102:D103)</f>
        <v>0</v>
      </c>
      <c r="E104" s="49">
        <f>SUM(E102:E103)</f>
        <v>0</v>
      </c>
      <c r="F104" s="49">
        <f>SUM(F102:F103)</f>
        <v>0</v>
      </c>
      <c r="G104" s="50"/>
      <c r="H104" s="49">
        <f>SUM(H102:H103)</f>
        <v>0</v>
      </c>
      <c r="I104" s="49">
        <f>SUM(I102:I103)</f>
        <v>0</v>
      </c>
    </row>
    <row r="105" spans="1:8" ht="9" customHeight="1">
      <c r="A105" s="158"/>
      <c r="B105" s="158"/>
      <c r="C105" s="158"/>
      <c r="D105" s="158"/>
      <c r="E105" s="158"/>
      <c r="F105" s="158"/>
      <c r="G105" s="158"/>
      <c r="H105" s="158"/>
    </row>
    <row r="106" spans="1:9" s="42" customFormat="1" ht="21.75" customHeight="1">
      <c r="A106" s="51">
        <v>5</v>
      </c>
      <c r="B106" s="166" t="s">
        <v>128</v>
      </c>
      <c r="C106" s="167"/>
      <c r="D106" s="167"/>
      <c r="E106" s="167"/>
      <c r="F106" s="167"/>
      <c r="G106" s="167"/>
      <c r="H106" s="167"/>
      <c r="I106" s="168"/>
    </row>
    <row r="107" spans="1:9" ht="17.25" customHeight="1">
      <c r="A107" s="43">
        <v>501</v>
      </c>
      <c r="B107" s="172" t="s">
        <v>129</v>
      </c>
      <c r="C107" s="172"/>
      <c r="D107" s="131">
        <v>0</v>
      </c>
      <c r="E107" s="131">
        <v>0</v>
      </c>
      <c r="F107" s="131">
        <v>0</v>
      </c>
      <c r="G107" s="132">
        <v>0</v>
      </c>
      <c r="H107" s="133">
        <f>(F107-E107)*G107</f>
        <v>0</v>
      </c>
      <c r="I107" s="133">
        <v>0</v>
      </c>
    </row>
    <row r="108" spans="1:9" ht="17.25" customHeight="1">
      <c r="A108" s="43">
        <v>502</v>
      </c>
      <c r="B108" s="169" t="s">
        <v>130</v>
      </c>
      <c r="C108" s="169"/>
      <c r="D108" s="44">
        <v>0</v>
      </c>
      <c r="E108" s="44">
        <v>0</v>
      </c>
      <c r="F108" s="44">
        <v>0</v>
      </c>
      <c r="G108" s="45">
        <v>0</v>
      </c>
      <c r="H108" s="46">
        <f>(F108-E108)*G108</f>
        <v>0</v>
      </c>
      <c r="I108" s="46">
        <v>0</v>
      </c>
    </row>
    <row r="109" spans="1:9" ht="17.25" customHeight="1">
      <c r="A109" s="43">
        <v>503</v>
      </c>
      <c r="B109" s="169" t="s">
        <v>131</v>
      </c>
      <c r="C109" s="169"/>
      <c r="D109" s="44">
        <v>0</v>
      </c>
      <c r="E109" s="44">
        <v>0</v>
      </c>
      <c r="F109" s="44">
        <v>0</v>
      </c>
      <c r="G109" s="45">
        <v>0</v>
      </c>
      <c r="H109" s="46">
        <f>(F109-E109)*G109</f>
        <v>0</v>
      </c>
      <c r="I109" s="46">
        <v>0</v>
      </c>
    </row>
    <row r="110" spans="1:9" ht="17.25" customHeight="1">
      <c r="A110" s="43">
        <v>504</v>
      </c>
      <c r="B110" s="169" t="s">
        <v>132</v>
      </c>
      <c r="C110" s="169"/>
      <c r="D110" s="44">
        <v>0</v>
      </c>
      <c r="E110" s="44">
        <v>0</v>
      </c>
      <c r="F110" s="44">
        <v>0</v>
      </c>
      <c r="G110" s="45">
        <v>0</v>
      </c>
      <c r="H110" s="46">
        <f>(F110-E110)*G110</f>
        <v>0</v>
      </c>
      <c r="I110" s="46">
        <v>0</v>
      </c>
    </row>
    <row r="111" spans="1:9" ht="17.25" customHeight="1">
      <c r="A111" s="43">
        <v>505</v>
      </c>
      <c r="B111" s="174" t="s">
        <v>133</v>
      </c>
      <c r="C111" s="174"/>
      <c r="D111" s="44">
        <v>0</v>
      </c>
      <c r="E111" s="44">
        <v>0</v>
      </c>
      <c r="F111" s="44">
        <v>0</v>
      </c>
      <c r="G111" s="45">
        <v>0</v>
      </c>
      <c r="H111" s="46">
        <f>(F111-E111)*G111</f>
        <v>0</v>
      </c>
      <c r="I111" s="46">
        <v>0</v>
      </c>
    </row>
    <row r="112" spans="1:9" ht="17.25" customHeight="1" thickBot="1">
      <c r="A112" s="48"/>
      <c r="B112" s="170" t="s">
        <v>82</v>
      </c>
      <c r="C112" s="170"/>
      <c r="D112" s="49">
        <f>SUM(D107:D111)</f>
        <v>0</v>
      </c>
      <c r="E112" s="49">
        <f>SUM(E107:E111)</f>
        <v>0</v>
      </c>
      <c r="F112" s="49">
        <f>SUM(F107:F111)</f>
        <v>0</v>
      </c>
      <c r="G112" s="50"/>
      <c r="H112" s="49">
        <f>SUM(H107:H111)</f>
        <v>0</v>
      </c>
      <c r="I112" s="49">
        <f>SUM(I107:I111)</f>
        <v>0</v>
      </c>
    </row>
    <row r="113" spans="1:8" ht="9" customHeight="1">
      <c r="A113" s="158"/>
      <c r="B113" s="158"/>
      <c r="C113" s="158"/>
      <c r="D113" s="158"/>
      <c r="E113" s="158"/>
      <c r="F113" s="158"/>
      <c r="G113" s="158"/>
      <c r="H113" s="158"/>
    </row>
    <row r="114" spans="1:9" s="42" customFormat="1" ht="21.75" customHeight="1">
      <c r="A114" s="51">
        <v>6</v>
      </c>
      <c r="B114" s="166" t="s">
        <v>134</v>
      </c>
      <c r="C114" s="167"/>
      <c r="D114" s="167"/>
      <c r="E114" s="167"/>
      <c r="F114" s="167"/>
      <c r="G114" s="167"/>
      <c r="H114" s="167"/>
      <c r="I114" s="168"/>
    </row>
    <row r="115" spans="1:9" ht="17.25" customHeight="1">
      <c r="A115" s="43">
        <v>601</v>
      </c>
      <c r="B115" s="172" t="s">
        <v>135</v>
      </c>
      <c r="C115" s="172"/>
      <c r="D115" s="131">
        <v>0</v>
      </c>
      <c r="E115" s="131">
        <v>0</v>
      </c>
      <c r="F115" s="131">
        <v>0</v>
      </c>
      <c r="G115" s="132">
        <v>0</v>
      </c>
      <c r="H115" s="133">
        <f aca="true" t="shared" si="2" ref="H115:H121">(F115-E115)*G115</f>
        <v>0</v>
      </c>
      <c r="I115" s="133">
        <v>0</v>
      </c>
    </row>
    <row r="116" spans="1:9" ht="17.25" customHeight="1">
      <c r="A116" s="43">
        <v>602</v>
      </c>
      <c r="B116" s="169" t="s">
        <v>136</v>
      </c>
      <c r="C116" s="169"/>
      <c r="D116" s="44">
        <v>0</v>
      </c>
      <c r="E116" s="44">
        <v>0</v>
      </c>
      <c r="F116" s="44">
        <v>0</v>
      </c>
      <c r="G116" s="45">
        <v>0</v>
      </c>
      <c r="H116" s="46">
        <f t="shared" si="2"/>
        <v>0</v>
      </c>
      <c r="I116" s="135">
        <v>0</v>
      </c>
    </row>
    <row r="117" spans="1:9" ht="17.25" customHeight="1">
      <c r="A117" s="43">
        <v>603</v>
      </c>
      <c r="B117" s="169" t="s">
        <v>137</v>
      </c>
      <c r="C117" s="169"/>
      <c r="D117" s="44">
        <v>0</v>
      </c>
      <c r="E117" s="44">
        <v>0</v>
      </c>
      <c r="F117" s="44">
        <v>0</v>
      </c>
      <c r="G117" s="45">
        <v>0</v>
      </c>
      <c r="H117" s="46">
        <f t="shared" si="2"/>
        <v>0</v>
      </c>
      <c r="I117" s="135">
        <v>0</v>
      </c>
    </row>
    <row r="118" spans="1:9" ht="17.25" customHeight="1">
      <c r="A118" s="43">
        <v>604</v>
      </c>
      <c r="B118" s="169" t="s">
        <v>138</v>
      </c>
      <c r="C118" s="169"/>
      <c r="D118" s="44">
        <v>0</v>
      </c>
      <c r="E118" s="44">
        <v>0</v>
      </c>
      <c r="F118" s="44">
        <v>0</v>
      </c>
      <c r="G118" s="45">
        <v>0</v>
      </c>
      <c r="H118" s="46">
        <f t="shared" si="2"/>
        <v>0</v>
      </c>
      <c r="I118" s="135">
        <v>0</v>
      </c>
    </row>
    <row r="119" spans="1:9" ht="17.25" customHeight="1">
      <c r="A119" s="43">
        <v>605</v>
      </c>
      <c r="B119" s="169" t="s">
        <v>139</v>
      </c>
      <c r="C119" s="169"/>
      <c r="D119" s="44">
        <v>0</v>
      </c>
      <c r="E119" s="44">
        <v>0</v>
      </c>
      <c r="F119" s="44">
        <v>0</v>
      </c>
      <c r="G119" s="45">
        <v>0</v>
      </c>
      <c r="H119" s="46">
        <f t="shared" si="2"/>
        <v>0</v>
      </c>
      <c r="I119" s="135">
        <v>0</v>
      </c>
    </row>
    <row r="120" spans="1:9" ht="17.25" customHeight="1">
      <c r="A120" s="43">
        <v>606</v>
      </c>
      <c r="B120" s="169" t="s">
        <v>140</v>
      </c>
      <c r="C120" s="169"/>
      <c r="D120" s="44">
        <v>0</v>
      </c>
      <c r="E120" s="44">
        <v>0</v>
      </c>
      <c r="F120" s="44">
        <v>0</v>
      </c>
      <c r="G120" s="45">
        <v>0</v>
      </c>
      <c r="H120" s="46">
        <f t="shared" si="2"/>
        <v>0</v>
      </c>
      <c r="I120" s="135">
        <v>0</v>
      </c>
    </row>
    <row r="121" spans="1:9" ht="17.25" customHeight="1">
      <c r="A121" s="43">
        <v>607</v>
      </c>
      <c r="B121" s="173" t="s">
        <v>81</v>
      </c>
      <c r="C121" s="173"/>
      <c r="D121" s="44">
        <v>0</v>
      </c>
      <c r="E121" s="44">
        <v>0</v>
      </c>
      <c r="F121" s="44">
        <v>0</v>
      </c>
      <c r="G121" s="45">
        <v>0</v>
      </c>
      <c r="H121" s="46">
        <f t="shared" si="2"/>
        <v>0</v>
      </c>
      <c r="I121" s="46">
        <v>0</v>
      </c>
    </row>
    <row r="122" spans="1:9" ht="17.25" customHeight="1" thickBot="1">
      <c r="A122" s="48"/>
      <c r="B122" s="170" t="s">
        <v>82</v>
      </c>
      <c r="C122" s="170"/>
      <c r="D122" s="49">
        <f>SUM(D115:D121)</f>
        <v>0</v>
      </c>
      <c r="E122" s="49">
        <f>SUM(E115:E121)</f>
        <v>0</v>
      </c>
      <c r="F122" s="49">
        <f>SUM(F115:F121)</f>
        <v>0</v>
      </c>
      <c r="G122" s="50"/>
      <c r="H122" s="49">
        <f>SUM(H115:H121)</f>
        <v>0</v>
      </c>
      <c r="I122" s="49">
        <f>SUM(I115:I121)</f>
        <v>0</v>
      </c>
    </row>
    <row r="123" spans="1:8" ht="9" customHeight="1">
      <c r="A123" s="158"/>
      <c r="B123" s="158"/>
      <c r="C123" s="158"/>
      <c r="D123" s="158"/>
      <c r="E123" s="158"/>
      <c r="F123" s="158"/>
      <c r="G123" s="158"/>
      <c r="H123" s="158"/>
    </row>
    <row r="124" spans="1:9" s="42" customFormat="1" ht="21.75" customHeight="1">
      <c r="A124" s="51">
        <v>7</v>
      </c>
      <c r="B124" s="166" t="s">
        <v>141</v>
      </c>
      <c r="C124" s="167"/>
      <c r="D124" s="167"/>
      <c r="E124" s="167"/>
      <c r="F124" s="167"/>
      <c r="G124" s="167"/>
      <c r="H124" s="167"/>
      <c r="I124" s="168"/>
    </row>
    <row r="125" spans="1:9" ht="17.25" customHeight="1">
      <c r="A125" s="43">
        <v>701</v>
      </c>
      <c r="B125" s="172" t="s">
        <v>142</v>
      </c>
      <c r="C125" s="172"/>
      <c r="D125" s="131">
        <v>0</v>
      </c>
      <c r="E125" s="131">
        <v>0</v>
      </c>
      <c r="F125" s="131">
        <v>0</v>
      </c>
      <c r="G125" s="132">
        <v>0</v>
      </c>
      <c r="H125" s="133">
        <f>(F125-E125)*G125</f>
        <v>0</v>
      </c>
      <c r="I125" s="135">
        <v>0</v>
      </c>
    </row>
    <row r="126" spans="1:9" ht="17.25" customHeight="1">
      <c r="A126" s="43">
        <v>702</v>
      </c>
      <c r="B126" s="169" t="s">
        <v>143</v>
      </c>
      <c r="C126" s="169"/>
      <c r="D126" s="44">
        <v>0</v>
      </c>
      <c r="E126" s="44">
        <v>0</v>
      </c>
      <c r="F126" s="44">
        <v>0</v>
      </c>
      <c r="G126" s="45">
        <v>0</v>
      </c>
      <c r="H126" s="46">
        <f>(F126-E126)*G126</f>
        <v>0</v>
      </c>
      <c r="I126" s="135">
        <v>0</v>
      </c>
    </row>
    <row r="127" spans="1:9" ht="17.25" customHeight="1">
      <c r="A127" s="43">
        <v>703</v>
      </c>
      <c r="B127" s="169" t="s">
        <v>144</v>
      </c>
      <c r="C127" s="169"/>
      <c r="D127" s="44">
        <v>0</v>
      </c>
      <c r="E127" s="44">
        <v>0</v>
      </c>
      <c r="F127" s="44">
        <v>0</v>
      </c>
      <c r="G127" s="45">
        <v>0</v>
      </c>
      <c r="H127" s="46">
        <f>(F127-E127)*G127</f>
        <v>0</v>
      </c>
      <c r="I127" s="135">
        <v>0</v>
      </c>
    </row>
    <row r="128" spans="1:9" ht="17.25" customHeight="1">
      <c r="A128" s="43">
        <v>704</v>
      </c>
      <c r="B128" s="169" t="s">
        <v>145</v>
      </c>
      <c r="C128" s="169"/>
      <c r="D128" s="44">
        <v>0</v>
      </c>
      <c r="E128" s="44">
        <v>0</v>
      </c>
      <c r="F128" s="44">
        <v>0</v>
      </c>
      <c r="G128" s="45">
        <v>0</v>
      </c>
      <c r="H128" s="46">
        <f>(F128-E128)*G128</f>
        <v>0</v>
      </c>
      <c r="I128" s="135">
        <v>0</v>
      </c>
    </row>
    <row r="129" spans="1:9" ht="17.25" customHeight="1">
      <c r="A129" s="43">
        <v>705</v>
      </c>
      <c r="B129" s="173" t="s">
        <v>146</v>
      </c>
      <c r="C129" s="173"/>
      <c r="D129" s="44">
        <v>0</v>
      </c>
      <c r="E129" s="44">
        <v>0</v>
      </c>
      <c r="F129" s="44">
        <v>0</v>
      </c>
      <c r="G129" s="45">
        <v>0</v>
      </c>
      <c r="H129" s="46">
        <f>(F129-E129)*G129</f>
        <v>0</v>
      </c>
      <c r="I129" s="46">
        <v>0</v>
      </c>
    </row>
    <row r="130" spans="1:9" ht="17.25" customHeight="1" thickBot="1">
      <c r="A130" s="48"/>
      <c r="B130" s="170" t="s">
        <v>82</v>
      </c>
      <c r="C130" s="170"/>
      <c r="D130" s="49">
        <f>SUM(D125:D129)</f>
        <v>0</v>
      </c>
      <c r="E130" s="49">
        <f>SUM(E125:E129)</f>
        <v>0</v>
      </c>
      <c r="F130" s="49">
        <f>SUM(F125:F129)</f>
        <v>0</v>
      </c>
      <c r="G130" s="50"/>
      <c r="H130" s="49">
        <f>SUM(H125:H129)</f>
        <v>0</v>
      </c>
      <c r="I130" s="49">
        <f>SUM(I125:I129)</f>
        <v>0</v>
      </c>
    </row>
    <row r="131" spans="1:8" ht="9" customHeight="1">
      <c r="A131" s="158"/>
      <c r="B131" s="158"/>
      <c r="C131" s="158"/>
      <c r="D131" s="158"/>
      <c r="E131" s="158"/>
      <c r="F131" s="158"/>
      <c r="G131" s="158"/>
      <c r="H131" s="158"/>
    </row>
    <row r="132" spans="1:9" s="42" customFormat="1" ht="21.75" customHeight="1">
      <c r="A132" s="51">
        <v>8</v>
      </c>
      <c r="B132" s="166" t="s">
        <v>147</v>
      </c>
      <c r="C132" s="167"/>
      <c r="D132" s="167"/>
      <c r="E132" s="167"/>
      <c r="F132" s="167"/>
      <c r="G132" s="167"/>
      <c r="H132" s="167"/>
      <c r="I132" s="168"/>
    </row>
    <row r="133" spans="1:9" ht="17.25" customHeight="1">
      <c r="A133" s="43">
        <v>801</v>
      </c>
      <c r="B133" s="172" t="s">
        <v>148</v>
      </c>
      <c r="C133" s="172"/>
      <c r="D133" s="131">
        <v>0</v>
      </c>
      <c r="E133" s="131">
        <v>0</v>
      </c>
      <c r="F133" s="131">
        <v>0</v>
      </c>
      <c r="G133" s="132">
        <v>0</v>
      </c>
      <c r="H133" s="133">
        <f aca="true" t="shared" si="3" ref="H133:H140">(F133-E133)*G133</f>
        <v>0</v>
      </c>
      <c r="I133" s="135">
        <v>0</v>
      </c>
    </row>
    <row r="134" spans="1:9" ht="17.25" customHeight="1">
      <c r="A134" s="43">
        <v>802</v>
      </c>
      <c r="B134" s="169" t="s">
        <v>149</v>
      </c>
      <c r="C134" s="169"/>
      <c r="D134" s="44">
        <v>0</v>
      </c>
      <c r="E134" s="44">
        <v>0</v>
      </c>
      <c r="F134" s="44">
        <v>0</v>
      </c>
      <c r="G134" s="45">
        <v>0</v>
      </c>
      <c r="H134" s="46">
        <f t="shared" si="3"/>
        <v>0</v>
      </c>
      <c r="I134" s="135">
        <v>0</v>
      </c>
    </row>
    <row r="135" spans="1:9" ht="17.25" customHeight="1">
      <c r="A135" s="43">
        <v>803</v>
      </c>
      <c r="B135" s="169" t="s">
        <v>150</v>
      </c>
      <c r="C135" s="169"/>
      <c r="D135" s="44">
        <v>0</v>
      </c>
      <c r="E135" s="44">
        <v>0</v>
      </c>
      <c r="F135" s="44">
        <v>0</v>
      </c>
      <c r="G135" s="45">
        <v>0</v>
      </c>
      <c r="H135" s="46">
        <f t="shared" si="3"/>
        <v>0</v>
      </c>
      <c r="I135" s="135">
        <v>0</v>
      </c>
    </row>
    <row r="136" spans="1:9" ht="17.25" customHeight="1">
      <c r="A136" s="43">
        <v>804</v>
      </c>
      <c r="B136" s="169" t="s">
        <v>151</v>
      </c>
      <c r="C136" s="169"/>
      <c r="D136" s="44">
        <v>0</v>
      </c>
      <c r="E136" s="44">
        <v>0</v>
      </c>
      <c r="F136" s="44">
        <v>0</v>
      </c>
      <c r="G136" s="45">
        <v>0</v>
      </c>
      <c r="H136" s="46">
        <f t="shared" si="3"/>
        <v>0</v>
      </c>
      <c r="I136" s="135">
        <v>0</v>
      </c>
    </row>
    <row r="137" spans="1:9" ht="17.25" customHeight="1">
      <c r="A137" s="43">
        <v>805</v>
      </c>
      <c r="B137" s="169" t="s">
        <v>152</v>
      </c>
      <c r="C137" s="169"/>
      <c r="D137" s="44">
        <v>0</v>
      </c>
      <c r="E137" s="44">
        <v>0</v>
      </c>
      <c r="F137" s="44">
        <v>0</v>
      </c>
      <c r="G137" s="45">
        <v>0</v>
      </c>
      <c r="H137" s="46">
        <f t="shared" si="3"/>
        <v>0</v>
      </c>
      <c r="I137" s="135">
        <v>0</v>
      </c>
    </row>
    <row r="138" spans="1:9" ht="17.25" customHeight="1">
      <c r="A138" s="43">
        <v>806</v>
      </c>
      <c r="B138" s="169" t="s">
        <v>153</v>
      </c>
      <c r="C138" s="169"/>
      <c r="D138" s="44">
        <v>0</v>
      </c>
      <c r="E138" s="44">
        <v>0</v>
      </c>
      <c r="F138" s="44">
        <v>0</v>
      </c>
      <c r="G138" s="45">
        <v>0</v>
      </c>
      <c r="H138" s="46">
        <f t="shared" si="3"/>
        <v>0</v>
      </c>
      <c r="I138" s="135">
        <v>0</v>
      </c>
    </row>
    <row r="139" spans="1:9" ht="17.25" customHeight="1">
      <c r="A139" s="43">
        <v>807</v>
      </c>
      <c r="B139" s="169" t="s">
        <v>154</v>
      </c>
      <c r="C139" s="169"/>
      <c r="D139" s="44">
        <v>0</v>
      </c>
      <c r="E139" s="44">
        <v>0</v>
      </c>
      <c r="F139" s="44">
        <v>0</v>
      </c>
      <c r="G139" s="45">
        <v>0</v>
      </c>
      <c r="H139" s="46">
        <f t="shared" si="3"/>
        <v>0</v>
      </c>
      <c r="I139" s="135">
        <v>0</v>
      </c>
    </row>
    <row r="140" spans="1:9" ht="17.25" customHeight="1">
      <c r="A140" s="43">
        <v>808</v>
      </c>
      <c r="B140" s="173" t="s">
        <v>81</v>
      </c>
      <c r="C140" s="173"/>
      <c r="D140" s="44">
        <v>0</v>
      </c>
      <c r="E140" s="44">
        <v>0</v>
      </c>
      <c r="F140" s="44">
        <v>0</v>
      </c>
      <c r="G140" s="45">
        <v>0</v>
      </c>
      <c r="H140" s="46">
        <f t="shared" si="3"/>
        <v>0</v>
      </c>
      <c r="I140" s="46">
        <v>0</v>
      </c>
    </row>
    <row r="141" spans="1:9" ht="17.25" customHeight="1" thickBot="1">
      <c r="A141" s="48"/>
      <c r="B141" s="170" t="s">
        <v>82</v>
      </c>
      <c r="C141" s="170"/>
      <c r="D141" s="49">
        <f>SUM(D133:D140)</f>
        <v>0</v>
      </c>
      <c r="E141" s="49">
        <f>SUM(E133:E140)</f>
        <v>0</v>
      </c>
      <c r="F141" s="49">
        <f>SUM(F133:F140)</f>
        <v>0</v>
      </c>
      <c r="G141" s="50"/>
      <c r="H141" s="49">
        <f>SUM(H133:H140)</f>
        <v>0</v>
      </c>
      <c r="I141" s="49">
        <f>SUM(I133:I140)</f>
        <v>0</v>
      </c>
    </row>
    <row r="142" spans="1:8" ht="9" customHeight="1">
      <c r="A142" s="158"/>
      <c r="B142" s="158"/>
      <c r="C142" s="158"/>
      <c r="D142" s="158"/>
      <c r="E142" s="158"/>
      <c r="F142" s="158"/>
      <c r="G142" s="158"/>
      <c r="H142" s="158"/>
    </row>
    <row r="143" spans="1:9" s="42" customFormat="1" ht="21.75" customHeight="1">
      <c r="A143" s="51">
        <v>9</v>
      </c>
      <c r="B143" s="166" t="s">
        <v>155</v>
      </c>
      <c r="C143" s="167"/>
      <c r="D143" s="167"/>
      <c r="E143" s="167"/>
      <c r="F143" s="167"/>
      <c r="G143" s="167"/>
      <c r="H143" s="167"/>
      <c r="I143" s="168"/>
    </row>
    <row r="144" spans="1:9" ht="17.25" customHeight="1">
      <c r="A144" s="43">
        <v>901</v>
      </c>
      <c r="B144" s="172" t="s">
        <v>156</v>
      </c>
      <c r="C144" s="172"/>
      <c r="D144" s="131">
        <v>0</v>
      </c>
      <c r="E144" s="131">
        <v>0</v>
      </c>
      <c r="F144" s="131">
        <v>0</v>
      </c>
      <c r="G144" s="132">
        <v>0</v>
      </c>
      <c r="H144" s="133">
        <f aca="true" t="shared" si="4" ref="H144:H154">(F144-E144)*G144</f>
        <v>0</v>
      </c>
      <c r="I144" s="133">
        <v>0</v>
      </c>
    </row>
    <row r="145" spans="1:9" ht="17.25" customHeight="1">
      <c r="A145" s="43">
        <v>902</v>
      </c>
      <c r="B145" s="169" t="s">
        <v>157</v>
      </c>
      <c r="C145" s="169"/>
      <c r="D145" s="44">
        <v>0</v>
      </c>
      <c r="E145" s="44">
        <v>0</v>
      </c>
      <c r="F145" s="44">
        <v>0</v>
      </c>
      <c r="G145" s="45">
        <v>0</v>
      </c>
      <c r="H145" s="46">
        <f t="shared" si="4"/>
        <v>0</v>
      </c>
      <c r="I145" s="135">
        <v>0</v>
      </c>
    </row>
    <row r="146" spans="1:9" ht="17.25" customHeight="1">
      <c r="A146" s="43">
        <v>903</v>
      </c>
      <c r="B146" s="169" t="s">
        <v>158</v>
      </c>
      <c r="C146" s="169"/>
      <c r="D146" s="44">
        <v>0</v>
      </c>
      <c r="E146" s="44">
        <v>0</v>
      </c>
      <c r="F146" s="44">
        <v>0</v>
      </c>
      <c r="G146" s="45">
        <v>0</v>
      </c>
      <c r="H146" s="46">
        <f t="shared" si="4"/>
        <v>0</v>
      </c>
      <c r="I146" s="135">
        <v>0</v>
      </c>
    </row>
    <row r="147" spans="1:9" ht="17.25" customHeight="1">
      <c r="A147" s="43">
        <v>904</v>
      </c>
      <c r="B147" s="169" t="s">
        <v>159</v>
      </c>
      <c r="C147" s="169"/>
      <c r="D147" s="44">
        <v>0</v>
      </c>
      <c r="E147" s="44">
        <v>0</v>
      </c>
      <c r="F147" s="44">
        <v>0</v>
      </c>
      <c r="G147" s="45">
        <v>0</v>
      </c>
      <c r="H147" s="46">
        <f t="shared" si="4"/>
        <v>0</v>
      </c>
      <c r="I147" s="135">
        <v>0</v>
      </c>
    </row>
    <row r="148" spans="1:9" ht="17.25" customHeight="1">
      <c r="A148" s="43">
        <v>905</v>
      </c>
      <c r="B148" s="169" t="s">
        <v>160</v>
      </c>
      <c r="C148" s="169"/>
      <c r="D148" s="44">
        <v>0</v>
      </c>
      <c r="E148" s="44">
        <v>0</v>
      </c>
      <c r="F148" s="44">
        <v>0</v>
      </c>
      <c r="G148" s="45">
        <v>0</v>
      </c>
      <c r="H148" s="46">
        <f t="shared" si="4"/>
        <v>0</v>
      </c>
      <c r="I148" s="135">
        <v>0</v>
      </c>
    </row>
    <row r="149" spans="1:9" ht="17.25" customHeight="1">
      <c r="A149" s="43">
        <v>906</v>
      </c>
      <c r="B149" s="169" t="s">
        <v>153</v>
      </c>
      <c r="C149" s="169"/>
      <c r="D149" s="44">
        <v>0</v>
      </c>
      <c r="E149" s="44">
        <v>0</v>
      </c>
      <c r="F149" s="44">
        <v>0</v>
      </c>
      <c r="G149" s="45">
        <v>0</v>
      </c>
      <c r="H149" s="46">
        <f t="shared" si="4"/>
        <v>0</v>
      </c>
      <c r="I149" s="135">
        <v>0</v>
      </c>
    </row>
    <row r="150" spans="1:9" ht="17.25" customHeight="1">
      <c r="A150" s="43">
        <v>907</v>
      </c>
      <c r="B150" s="169" t="s">
        <v>161</v>
      </c>
      <c r="C150" s="169"/>
      <c r="D150" s="44">
        <v>0</v>
      </c>
      <c r="E150" s="44">
        <v>0</v>
      </c>
      <c r="F150" s="44">
        <v>0</v>
      </c>
      <c r="G150" s="45">
        <v>0</v>
      </c>
      <c r="H150" s="46">
        <f t="shared" si="4"/>
        <v>0</v>
      </c>
      <c r="I150" s="135">
        <v>0</v>
      </c>
    </row>
    <row r="151" spans="1:9" ht="17.25" customHeight="1">
      <c r="A151" s="43">
        <v>908</v>
      </c>
      <c r="B151" s="169" t="s">
        <v>162</v>
      </c>
      <c r="C151" s="169"/>
      <c r="D151" s="44">
        <v>0</v>
      </c>
      <c r="E151" s="44">
        <v>0</v>
      </c>
      <c r="F151" s="44">
        <v>0</v>
      </c>
      <c r="G151" s="45">
        <v>0</v>
      </c>
      <c r="H151" s="46">
        <f t="shared" si="4"/>
        <v>0</v>
      </c>
      <c r="I151" s="135">
        <v>0</v>
      </c>
    </row>
    <row r="152" spans="1:9" ht="17.25" customHeight="1">
      <c r="A152" s="43">
        <v>909</v>
      </c>
      <c r="B152" s="169" t="s">
        <v>163</v>
      </c>
      <c r="C152" s="169"/>
      <c r="D152" s="44">
        <v>0</v>
      </c>
      <c r="E152" s="44">
        <v>0</v>
      </c>
      <c r="F152" s="44">
        <v>0</v>
      </c>
      <c r="G152" s="45">
        <v>0</v>
      </c>
      <c r="H152" s="46">
        <f t="shared" si="4"/>
        <v>0</v>
      </c>
      <c r="I152" s="135">
        <v>0</v>
      </c>
    </row>
    <row r="153" spans="1:9" ht="17.25" customHeight="1">
      <c r="A153" s="43">
        <v>910</v>
      </c>
      <c r="B153" s="169" t="s">
        <v>154</v>
      </c>
      <c r="C153" s="169"/>
      <c r="D153" s="44">
        <v>0</v>
      </c>
      <c r="E153" s="44">
        <v>0</v>
      </c>
      <c r="F153" s="44">
        <v>0</v>
      </c>
      <c r="G153" s="45">
        <v>0</v>
      </c>
      <c r="H153" s="46">
        <f t="shared" si="4"/>
        <v>0</v>
      </c>
      <c r="I153" s="135">
        <v>0</v>
      </c>
    </row>
    <row r="154" spans="1:9" ht="17.25" customHeight="1">
      <c r="A154" s="43">
        <v>911</v>
      </c>
      <c r="B154" s="173" t="s">
        <v>81</v>
      </c>
      <c r="C154" s="173"/>
      <c r="D154" s="44">
        <v>0</v>
      </c>
      <c r="E154" s="44">
        <v>0</v>
      </c>
      <c r="F154" s="44">
        <v>0</v>
      </c>
      <c r="G154" s="45">
        <v>0</v>
      </c>
      <c r="H154" s="46">
        <f t="shared" si="4"/>
        <v>0</v>
      </c>
      <c r="I154" s="46">
        <v>0</v>
      </c>
    </row>
    <row r="155" spans="1:9" ht="17.25" customHeight="1" thickBot="1">
      <c r="A155" s="48"/>
      <c r="B155" s="170" t="s">
        <v>82</v>
      </c>
      <c r="C155" s="170"/>
      <c r="D155" s="49">
        <f>SUM(D144:D154)</f>
        <v>0</v>
      </c>
      <c r="E155" s="49">
        <f>SUM(E144:E154)</f>
        <v>0</v>
      </c>
      <c r="F155" s="49">
        <f>SUM(F144:F154)</f>
        <v>0</v>
      </c>
      <c r="G155" s="50"/>
      <c r="H155" s="49">
        <f>SUM(H144:H154)</f>
        <v>0</v>
      </c>
      <c r="I155" s="49">
        <f>SUM(I144:I154)</f>
        <v>0</v>
      </c>
    </row>
    <row r="156" spans="1:8" ht="9" customHeight="1">
      <c r="A156" s="158"/>
      <c r="B156" s="158"/>
      <c r="C156" s="158"/>
      <c r="D156" s="158"/>
      <c r="E156" s="158"/>
      <c r="F156" s="158"/>
      <c r="G156" s="158"/>
      <c r="H156" s="158"/>
    </row>
    <row r="157" spans="1:9" s="42" customFormat="1" ht="21.75" customHeight="1">
      <c r="A157" s="51">
        <v>10</v>
      </c>
      <c r="B157" s="166" t="s">
        <v>164</v>
      </c>
      <c r="C157" s="167"/>
      <c r="D157" s="167"/>
      <c r="E157" s="167"/>
      <c r="F157" s="167"/>
      <c r="G157" s="167"/>
      <c r="H157" s="167"/>
      <c r="I157" s="168"/>
    </row>
    <row r="158" spans="1:9" ht="17.25" customHeight="1">
      <c r="A158" s="43">
        <v>1001</v>
      </c>
      <c r="B158" s="172" t="s">
        <v>165</v>
      </c>
      <c r="C158" s="172"/>
      <c r="D158" s="131">
        <v>0</v>
      </c>
      <c r="E158" s="131">
        <v>0</v>
      </c>
      <c r="F158" s="131">
        <v>0</v>
      </c>
      <c r="G158" s="132">
        <v>0</v>
      </c>
      <c r="H158" s="133">
        <f aca="true" t="shared" si="5" ref="H158:H185">(F158-E158)*G158</f>
        <v>0</v>
      </c>
      <c r="I158" s="135">
        <v>0</v>
      </c>
    </row>
    <row r="159" spans="1:9" ht="17.25" customHeight="1">
      <c r="A159" s="43">
        <v>1002</v>
      </c>
      <c r="B159" s="169" t="s">
        <v>166</v>
      </c>
      <c r="C159" s="169"/>
      <c r="D159" s="44">
        <v>0</v>
      </c>
      <c r="E159" s="44">
        <v>0</v>
      </c>
      <c r="F159" s="44">
        <v>0</v>
      </c>
      <c r="G159" s="45">
        <v>0</v>
      </c>
      <c r="H159" s="46">
        <f t="shared" si="5"/>
        <v>0</v>
      </c>
      <c r="I159" s="135">
        <v>0</v>
      </c>
    </row>
    <row r="160" spans="1:9" ht="17.25" customHeight="1">
      <c r="A160" s="43">
        <v>1003</v>
      </c>
      <c r="B160" s="169" t="s">
        <v>167</v>
      </c>
      <c r="C160" s="169"/>
      <c r="D160" s="44">
        <v>0</v>
      </c>
      <c r="E160" s="44">
        <v>0</v>
      </c>
      <c r="F160" s="44">
        <v>0</v>
      </c>
      <c r="G160" s="45">
        <v>0</v>
      </c>
      <c r="H160" s="46">
        <f t="shared" si="5"/>
        <v>0</v>
      </c>
      <c r="I160" s="135">
        <v>0</v>
      </c>
    </row>
    <row r="161" spans="1:9" ht="17.25" customHeight="1">
      <c r="A161" s="43">
        <v>1004</v>
      </c>
      <c r="B161" s="169" t="s">
        <v>168</v>
      </c>
      <c r="C161" s="169"/>
      <c r="D161" s="44">
        <v>0</v>
      </c>
      <c r="E161" s="44">
        <v>0</v>
      </c>
      <c r="F161" s="44">
        <v>0</v>
      </c>
      <c r="G161" s="45">
        <v>0</v>
      </c>
      <c r="H161" s="46">
        <f t="shared" si="5"/>
        <v>0</v>
      </c>
      <c r="I161" s="135">
        <v>0</v>
      </c>
    </row>
    <row r="162" spans="1:9" ht="17.25" customHeight="1">
      <c r="A162" s="43">
        <v>1005</v>
      </c>
      <c r="B162" s="169" t="s">
        <v>169</v>
      </c>
      <c r="C162" s="169"/>
      <c r="D162" s="44">
        <v>0</v>
      </c>
      <c r="E162" s="44">
        <v>0</v>
      </c>
      <c r="F162" s="44">
        <v>0</v>
      </c>
      <c r="G162" s="45">
        <v>0</v>
      </c>
      <c r="H162" s="46">
        <f t="shared" si="5"/>
        <v>0</v>
      </c>
      <c r="I162" s="135">
        <v>0</v>
      </c>
    </row>
    <row r="163" spans="1:9" ht="17.25" customHeight="1">
      <c r="A163" s="43">
        <v>1006</v>
      </c>
      <c r="B163" s="169" t="s">
        <v>170</v>
      </c>
      <c r="C163" s="169"/>
      <c r="D163" s="44">
        <v>0</v>
      </c>
      <c r="E163" s="44">
        <v>0</v>
      </c>
      <c r="F163" s="44">
        <v>0</v>
      </c>
      <c r="G163" s="45">
        <v>0</v>
      </c>
      <c r="H163" s="46">
        <f t="shared" si="5"/>
        <v>0</v>
      </c>
      <c r="I163" s="135">
        <v>0</v>
      </c>
    </row>
    <row r="164" spans="1:9" ht="17.25" customHeight="1">
      <c r="A164" s="43">
        <v>1007</v>
      </c>
      <c r="B164" s="169" t="s">
        <v>171</v>
      </c>
      <c r="C164" s="169"/>
      <c r="D164" s="44">
        <v>0</v>
      </c>
      <c r="E164" s="44">
        <v>0</v>
      </c>
      <c r="F164" s="44">
        <v>0</v>
      </c>
      <c r="G164" s="45">
        <v>0</v>
      </c>
      <c r="H164" s="46">
        <f t="shared" si="5"/>
        <v>0</v>
      </c>
      <c r="I164" s="135">
        <v>0</v>
      </c>
    </row>
    <row r="165" spans="1:9" ht="17.25" customHeight="1">
      <c r="A165" s="43">
        <v>1008</v>
      </c>
      <c r="B165" s="169" t="s">
        <v>172</v>
      </c>
      <c r="C165" s="169"/>
      <c r="D165" s="44">
        <v>0</v>
      </c>
      <c r="E165" s="44">
        <v>0</v>
      </c>
      <c r="F165" s="44">
        <v>0</v>
      </c>
      <c r="G165" s="45">
        <v>0</v>
      </c>
      <c r="H165" s="46">
        <f t="shared" si="5"/>
        <v>0</v>
      </c>
      <c r="I165" s="135">
        <v>0</v>
      </c>
    </row>
    <row r="166" spans="1:9" ht="17.25" customHeight="1">
      <c r="A166" s="43">
        <v>1009</v>
      </c>
      <c r="B166" s="169" t="s">
        <v>173</v>
      </c>
      <c r="C166" s="169"/>
      <c r="D166" s="44">
        <v>0</v>
      </c>
      <c r="E166" s="44">
        <v>0</v>
      </c>
      <c r="F166" s="44">
        <v>0</v>
      </c>
      <c r="G166" s="45">
        <v>0</v>
      </c>
      <c r="H166" s="46">
        <f t="shared" si="5"/>
        <v>0</v>
      </c>
      <c r="I166" s="135">
        <v>0</v>
      </c>
    </row>
    <row r="167" spans="1:9" ht="17.25" customHeight="1">
      <c r="A167" s="43">
        <v>1010</v>
      </c>
      <c r="B167" s="169" t="s">
        <v>174</v>
      </c>
      <c r="C167" s="169"/>
      <c r="D167" s="44">
        <v>0</v>
      </c>
      <c r="E167" s="44">
        <v>0</v>
      </c>
      <c r="F167" s="44">
        <v>0</v>
      </c>
      <c r="G167" s="45">
        <v>0</v>
      </c>
      <c r="H167" s="46">
        <f t="shared" si="5"/>
        <v>0</v>
      </c>
      <c r="I167" s="135">
        <v>0</v>
      </c>
    </row>
    <row r="168" spans="1:9" ht="17.25" customHeight="1">
      <c r="A168" s="43">
        <v>1011</v>
      </c>
      <c r="B168" s="169" t="s">
        <v>175</v>
      </c>
      <c r="C168" s="169"/>
      <c r="D168" s="44">
        <v>0</v>
      </c>
      <c r="E168" s="44">
        <v>0</v>
      </c>
      <c r="F168" s="44">
        <v>0</v>
      </c>
      <c r="G168" s="45">
        <v>0</v>
      </c>
      <c r="H168" s="46">
        <f t="shared" si="5"/>
        <v>0</v>
      </c>
      <c r="I168" s="135">
        <v>0</v>
      </c>
    </row>
    <row r="169" spans="1:9" ht="17.25" customHeight="1">
      <c r="A169" s="43">
        <v>1012</v>
      </c>
      <c r="B169" s="174" t="s">
        <v>176</v>
      </c>
      <c r="C169" s="174"/>
      <c r="D169" s="44">
        <v>0</v>
      </c>
      <c r="E169" s="44">
        <v>0</v>
      </c>
      <c r="F169" s="44">
        <v>0</v>
      </c>
      <c r="G169" s="45">
        <v>0</v>
      </c>
      <c r="H169" s="46">
        <f t="shared" si="5"/>
        <v>0</v>
      </c>
      <c r="I169" s="135">
        <v>0</v>
      </c>
    </row>
    <row r="170" spans="1:9" ht="17.25" customHeight="1">
      <c r="A170" s="43">
        <v>1013</v>
      </c>
      <c r="B170" s="174" t="s">
        <v>177</v>
      </c>
      <c r="C170" s="174"/>
      <c r="D170" s="44">
        <v>0</v>
      </c>
      <c r="E170" s="44">
        <v>0</v>
      </c>
      <c r="F170" s="44">
        <v>0</v>
      </c>
      <c r="G170" s="45">
        <v>0</v>
      </c>
      <c r="H170" s="46">
        <f t="shared" si="5"/>
        <v>0</v>
      </c>
      <c r="I170" s="135">
        <v>0</v>
      </c>
    </row>
    <row r="171" spans="1:9" ht="17.25" customHeight="1">
      <c r="A171" s="43">
        <v>1014</v>
      </c>
      <c r="B171" s="174" t="s">
        <v>178</v>
      </c>
      <c r="C171" s="174"/>
      <c r="D171" s="44">
        <v>0</v>
      </c>
      <c r="E171" s="44">
        <v>0</v>
      </c>
      <c r="F171" s="44">
        <v>0</v>
      </c>
      <c r="G171" s="45">
        <v>0</v>
      </c>
      <c r="H171" s="46">
        <f t="shared" si="5"/>
        <v>0</v>
      </c>
      <c r="I171" s="135">
        <v>0</v>
      </c>
    </row>
    <row r="172" spans="1:9" ht="17.25" customHeight="1">
      <c r="A172" s="43">
        <v>1015</v>
      </c>
      <c r="B172" s="174" t="s">
        <v>179</v>
      </c>
      <c r="C172" s="174"/>
      <c r="D172" s="44">
        <v>0</v>
      </c>
      <c r="E172" s="44">
        <v>0</v>
      </c>
      <c r="F172" s="44">
        <v>0</v>
      </c>
      <c r="G172" s="45">
        <v>0</v>
      </c>
      <c r="H172" s="46">
        <f t="shared" si="5"/>
        <v>0</v>
      </c>
      <c r="I172" s="135">
        <v>0</v>
      </c>
    </row>
    <row r="173" spans="1:9" ht="17.25" customHeight="1">
      <c r="A173" s="43">
        <v>1016</v>
      </c>
      <c r="B173" s="174" t="s">
        <v>180</v>
      </c>
      <c r="C173" s="174"/>
      <c r="D173" s="44">
        <v>0</v>
      </c>
      <c r="E173" s="44">
        <v>0</v>
      </c>
      <c r="F173" s="44">
        <v>0</v>
      </c>
      <c r="G173" s="45">
        <v>0</v>
      </c>
      <c r="H173" s="46">
        <f t="shared" si="5"/>
        <v>0</v>
      </c>
      <c r="I173" s="135">
        <v>0</v>
      </c>
    </row>
    <row r="174" spans="1:9" ht="17.25" customHeight="1">
      <c r="A174" s="43">
        <v>1017</v>
      </c>
      <c r="B174" s="174" t="s">
        <v>181</v>
      </c>
      <c r="C174" s="174"/>
      <c r="D174" s="44">
        <v>0</v>
      </c>
      <c r="E174" s="44">
        <v>0</v>
      </c>
      <c r="F174" s="44">
        <v>0</v>
      </c>
      <c r="G174" s="45">
        <v>0</v>
      </c>
      <c r="H174" s="46">
        <f t="shared" si="5"/>
        <v>0</v>
      </c>
      <c r="I174" s="135">
        <v>0</v>
      </c>
    </row>
    <row r="175" spans="1:9" ht="17.25" customHeight="1">
      <c r="A175" s="43">
        <v>1018</v>
      </c>
      <c r="B175" s="174" t="s">
        <v>182</v>
      </c>
      <c r="C175" s="174"/>
      <c r="D175" s="44">
        <v>0</v>
      </c>
      <c r="E175" s="44">
        <v>0</v>
      </c>
      <c r="F175" s="44">
        <v>0</v>
      </c>
      <c r="G175" s="45">
        <v>0</v>
      </c>
      <c r="H175" s="46">
        <f t="shared" si="5"/>
        <v>0</v>
      </c>
      <c r="I175" s="135">
        <v>0</v>
      </c>
    </row>
    <row r="176" spans="1:9" ht="17.25" customHeight="1">
      <c r="A176" s="43">
        <v>1019</v>
      </c>
      <c r="B176" s="174" t="s">
        <v>183</v>
      </c>
      <c r="C176" s="174"/>
      <c r="D176" s="44">
        <v>0</v>
      </c>
      <c r="E176" s="44">
        <v>0</v>
      </c>
      <c r="F176" s="44">
        <v>0</v>
      </c>
      <c r="G176" s="45">
        <v>0</v>
      </c>
      <c r="H176" s="46">
        <f t="shared" si="5"/>
        <v>0</v>
      </c>
      <c r="I176" s="135">
        <v>0</v>
      </c>
    </row>
    <row r="177" spans="1:9" ht="17.25" customHeight="1">
      <c r="A177" s="43">
        <v>1020</v>
      </c>
      <c r="B177" s="174" t="s">
        <v>184</v>
      </c>
      <c r="C177" s="174"/>
      <c r="D177" s="44">
        <v>0</v>
      </c>
      <c r="E177" s="44">
        <v>0</v>
      </c>
      <c r="F177" s="44">
        <v>0</v>
      </c>
      <c r="G177" s="45">
        <v>0</v>
      </c>
      <c r="H177" s="46">
        <f t="shared" si="5"/>
        <v>0</v>
      </c>
      <c r="I177" s="135">
        <v>0</v>
      </c>
    </row>
    <row r="178" spans="1:9" ht="17.25" customHeight="1">
      <c r="A178" s="43">
        <v>1021</v>
      </c>
      <c r="B178" s="174" t="s">
        <v>185</v>
      </c>
      <c r="C178" s="174"/>
      <c r="D178" s="44">
        <v>0</v>
      </c>
      <c r="E178" s="44">
        <v>0</v>
      </c>
      <c r="F178" s="44">
        <v>0</v>
      </c>
      <c r="G178" s="45">
        <v>0</v>
      </c>
      <c r="H178" s="46">
        <f t="shared" si="5"/>
        <v>0</v>
      </c>
      <c r="I178" s="135">
        <v>0</v>
      </c>
    </row>
    <row r="179" spans="1:9" ht="17.25" customHeight="1">
      <c r="A179" s="43">
        <v>1022</v>
      </c>
      <c r="B179" s="174" t="s">
        <v>186</v>
      </c>
      <c r="C179" s="174"/>
      <c r="D179" s="44">
        <v>0</v>
      </c>
      <c r="E179" s="44">
        <v>0</v>
      </c>
      <c r="F179" s="44">
        <v>0</v>
      </c>
      <c r="G179" s="45">
        <v>0</v>
      </c>
      <c r="H179" s="46">
        <f t="shared" si="5"/>
        <v>0</v>
      </c>
      <c r="I179" s="135">
        <v>0</v>
      </c>
    </row>
    <row r="180" spans="1:9" ht="17.25" customHeight="1">
      <c r="A180" s="43">
        <v>1023</v>
      </c>
      <c r="B180" s="174" t="s">
        <v>187</v>
      </c>
      <c r="C180" s="174"/>
      <c r="D180" s="44">
        <v>0</v>
      </c>
      <c r="E180" s="44">
        <v>0</v>
      </c>
      <c r="F180" s="44">
        <v>0</v>
      </c>
      <c r="G180" s="45">
        <v>0</v>
      </c>
      <c r="H180" s="46">
        <f t="shared" si="5"/>
        <v>0</v>
      </c>
      <c r="I180" s="135">
        <v>0</v>
      </c>
    </row>
    <row r="181" spans="1:9" ht="17.25" customHeight="1">
      <c r="A181" s="43">
        <v>1024</v>
      </c>
      <c r="B181" s="174" t="s">
        <v>188</v>
      </c>
      <c r="C181" s="174"/>
      <c r="D181" s="44">
        <v>0</v>
      </c>
      <c r="E181" s="44">
        <v>0</v>
      </c>
      <c r="F181" s="44">
        <v>0</v>
      </c>
      <c r="G181" s="45">
        <v>0</v>
      </c>
      <c r="H181" s="46">
        <f t="shared" si="5"/>
        <v>0</v>
      </c>
      <c r="I181" s="135">
        <v>0</v>
      </c>
    </row>
    <row r="182" spans="1:9" ht="17.25" customHeight="1">
      <c r="A182" s="43">
        <v>1025</v>
      </c>
      <c r="B182" s="174" t="s">
        <v>189</v>
      </c>
      <c r="C182" s="174"/>
      <c r="D182" s="44">
        <v>0</v>
      </c>
      <c r="E182" s="44">
        <v>0</v>
      </c>
      <c r="F182" s="44">
        <v>0</v>
      </c>
      <c r="G182" s="45">
        <v>0</v>
      </c>
      <c r="H182" s="46">
        <f t="shared" si="5"/>
        <v>0</v>
      </c>
      <c r="I182" s="135">
        <v>0</v>
      </c>
    </row>
    <row r="183" spans="1:9" ht="17.25" customHeight="1">
      <c r="A183" s="43">
        <v>1026</v>
      </c>
      <c r="B183" s="174" t="s">
        <v>190</v>
      </c>
      <c r="C183" s="174"/>
      <c r="D183" s="44">
        <v>0</v>
      </c>
      <c r="E183" s="44">
        <v>0</v>
      </c>
      <c r="F183" s="44">
        <v>0</v>
      </c>
      <c r="G183" s="45">
        <v>0</v>
      </c>
      <c r="H183" s="46">
        <f t="shared" si="5"/>
        <v>0</v>
      </c>
      <c r="I183" s="135">
        <v>0</v>
      </c>
    </row>
    <row r="184" spans="1:9" ht="17.25" customHeight="1">
      <c r="A184" s="43">
        <v>1027</v>
      </c>
      <c r="B184" s="174" t="s">
        <v>191</v>
      </c>
      <c r="C184" s="174"/>
      <c r="D184" s="44">
        <v>0</v>
      </c>
      <c r="E184" s="44">
        <v>0</v>
      </c>
      <c r="F184" s="44">
        <v>0</v>
      </c>
      <c r="G184" s="45">
        <v>0</v>
      </c>
      <c r="H184" s="46">
        <f t="shared" si="5"/>
        <v>0</v>
      </c>
      <c r="I184" s="135">
        <v>0</v>
      </c>
    </row>
    <row r="185" spans="1:9" ht="17.25" customHeight="1">
      <c r="A185" s="43">
        <v>1028</v>
      </c>
      <c r="B185" s="173" t="s">
        <v>81</v>
      </c>
      <c r="C185" s="173"/>
      <c r="D185" s="44">
        <v>0</v>
      </c>
      <c r="E185" s="44">
        <v>0</v>
      </c>
      <c r="F185" s="44">
        <v>0</v>
      </c>
      <c r="G185" s="45">
        <v>0</v>
      </c>
      <c r="H185" s="46">
        <f t="shared" si="5"/>
        <v>0</v>
      </c>
      <c r="I185" s="46">
        <v>0</v>
      </c>
    </row>
    <row r="186" spans="1:9" ht="17.25" customHeight="1" thickBot="1">
      <c r="A186" s="48"/>
      <c r="B186" s="170" t="s">
        <v>82</v>
      </c>
      <c r="C186" s="170"/>
      <c r="D186" s="49">
        <f>SUM(D158:D185)</f>
        <v>0</v>
      </c>
      <c r="E186" s="49">
        <f>SUM(E158:E185)</f>
        <v>0</v>
      </c>
      <c r="F186" s="49">
        <f>SUM(F158:F185)</f>
        <v>0</v>
      </c>
      <c r="G186" s="50"/>
      <c r="H186" s="49">
        <f>SUM(H158:H185)</f>
        <v>0</v>
      </c>
      <c r="I186" s="49">
        <f>SUM(I158:I185)</f>
        <v>0</v>
      </c>
    </row>
    <row r="187" spans="1:8" ht="9" customHeight="1">
      <c r="A187" s="158"/>
      <c r="B187" s="158"/>
      <c r="C187" s="158"/>
      <c r="D187" s="158"/>
      <c r="E187" s="158"/>
      <c r="F187" s="158"/>
      <c r="G187" s="158"/>
      <c r="H187" s="158"/>
    </row>
    <row r="188" spans="1:9" s="42" customFormat="1" ht="21.75" customHeight="1">
      <c r="A188" s="51">
        <v>11</v>
      </c>
      <c r="B188" s="166" t="s">
        <v>192</v>
      </c>
      <c r="C188" s="167"/>
      <c r="D188" s="167"/>
      <c r="E188" s="167"/>
      <c r="F188" s="167"/>
      <c r="G188" s="167"/>
      <c r="H188" s="167"/>
      <c r="I188" s="168"/>
    </row>
    <row r="189" spans="1:9" ht="17.25" customHeight="1">
      <c r="A189" s="43">
        <v>1101</v>
      </c>
      <c r="B189" s="172" t="s">
        <v>193</v>
      </c>
      <c r="C189" s="172"/>
      <c r="D189" s="131">
        <v>0</v>
      </c>
      <c r="E189" s="131">
        <v>0</v>
      </c>
      <c r="F189" s="131">
        <v>0</v>
      </c>
      <c r="G189" s="132">
        <v>0</v>
      </c>
      <c r="H189" s="133">
        <f aca="true" t="shared" si="6" ref="H189:H200">(F189-E189)*G189</f>
        <v>0</v>
      </c>
      <c r="I189" s="135">
        <v>0</v>
      </c>
    </row>
    <row r="190" spans="1:9" ht="17.25" customHeight="1">
      <c r="A190" s="43">
        <v>1102</v>
      </c>
      <c r="B190" s="169" t="s">
        <v>194</v>
      </c>
      <c r="C190" s="169"/>
      <c r="D190" s="44">
        <v>0</v>
      </c>
      <c r="E190" s="44">
        <v>0</v>
      </c>
      <c r="F190" s="44">
        <v>0</v>
      </c>
      <c r="G190" s="45">
        <v>0</v>
      </c>
      <c r="H190" s="46">
        <f t="shared" si="6"/>
        <v>0</v>
      </c>
      <c r="I190" s="135">
        <v>0</v>
      </c>
    </row>
    <row r="191" spans="1:9" ht="17.25" customHeight="1">
      <c r="A191" s="43">
        <v>1103</v>
      </c>
      <c r="B191" s="169" t="s">
        <v>195</v>
      </c>
      <c r="C191" s="169"/>
      <c r="D191" s="44">
        <v>0</v>
      </c>
      <c r="E191" s="44">
        <v>0</v>
      </c>
      <c r="F191" s="44">
        <v>0</v>
      </c>
      <c r="G191" s="45">
        <v>0</v>
      </c>
      <c r="H191" s="46">
        <f t="shared" si="6"/>
        <v>0</v>
      </c>
      <c r="I191" s="135">
        <v>0</v>
      </c>
    </row>
    <row r="192" spans="1:9" ht="17.25" customHeight="1">
      <c r="A192" s="43">
        <v>1104</v>
      </c>
      <c r="B192" s="169" t="s">
        <v>196</v>
      </c>
      <c r="C192" s="169"/>
      <c r="D192" s="44">
        <v>0</v>
      </c>
      <c r="E192" s="44">
        <v>0</v>
      </c>
      <c r="F192" s="44">
        <v>0</v>
      </c>
      <c r="G192" s="45">
        <v>0</v>
      </c>
      <c r="H192" s="46">
        <f t="shared" si="6"/>
        <v>0</v>
      </c>
      <c r="I192" s="135">
        <v>0</v>
      </c>
    </row>
    <row r="193" spans="1:9" ht="17.25" customHeight="1">
      <c r="A193" s="43">
        <v>1105</v>
      </c>
      <c r="B193" s="169" t="s">
        <v>197</v>
      </c>
      <c r="C193" s="169"/>
      <c r="D193" s="44">
        <v>0</v>
      </c>
      <c r="E193" s="44">
        <v>0</v>
      </c>
      <c r="F193" s="44">
        <v>0</v>
      </c>
      <c r="G193" s="45">
        <v>0</v>
      </c>
      <c r="H193" s="46">
        <f t="shared" si="6"/>
        <v>0</v>
      </c>
      <c r="I193" s="135">
        <v>0</v>
      </c>
    </row>
    <row r="194" spans="1:9" ht="17.25" customHeight="1">
      <c r="A194" s="43">
        <v>1106</v>
      </c>
      <c r="B194" s="169" t="s">
        <v>198</v>
      </c>
      <c r="C194" s="169"/>
      <c r="D194" s="44">
        <v>0</v>
      </c>
      <c r="E194" s="44">
        <v>0</v>
      </c>
      <c r="F194" s="44">
        <v>0</v>
      </c>
      <c r="G194" s="45">
        <v>0</v>
      </c>
      <c r="H194" s="46">
        <f t="shared" si="6"/>
        <v>0</v>
      </c>
      <c r="I194" s="135">
        <v>0</v>
      </c>
    </row>
    <row r="195" spans="1:9" ht="17.25" customHeight="1">
      <c r="A195" s="43">
        <v>1107</v>
      </c>
      <c r="B195" s="169" t="s">
        <v>199</v>
      </c>
      <c r="C195" s="169"/>
      <c r="D195" s="44">
        <v>0</v>
      </c>
      <c r="E195" s="44">
        <v>0</v>
      </c>
      <c r="F195" s="44">
        <v>0</v>
      </c>
      <c r="G195" s="45">
        <v>0</v>
      </c>
      <c r="H195" s="46">
        <f t="shared" si="6"/>
        <v>0</v>
      </c>
      <c r="I195" s="135">
        <v>0</v>
      </c>
    </row>
    <row r="196" spans="1:9" ht="17.25" customHeight="1">
      <c r="A196" s="43">
        <v>1108</v>
      </c>
      <c r="B196" s="169" t="s">
        <v>200</v>
      </c>
      <c r="C196" s="169"/>
      <c r="D196" s="44">
        <v>0</v>
      </c>
      <c r="E196" s="44">
        <v>0</v>
      </c>
      <c r="F196" s="44">
        <v>0</v>
      </c>
      <c r="G196" s="45">
        <v>0</v>
      </c>
      <c r="H196" s="46">
        <f t="shared" si="6"/>
        <v>0</v>
      </c>
      <c r="I196" s="135">
        <v>0</v>
      </c>
    </row>
    <row r="197" spans="1:9" ht="17.25" customHeight="1">
      <c r="A197" s="43">
        <v>1109</v>
      </c>
      <c r="B197" s="169" t="s">
        <v>201</v>
      </c>
      <c r="C197" s="169"/>
      <c r="D197" s="44">
        <v>0</v>
      </c>
      <c r="E197" s="44">
        <v>0</v>
      </c>
      <c r="F197" s="44">
        <v>0</v>
      </c>
      <c r="G197" s="45">
        <v>0</v>
      </c>
      <c r="H197" s="46">
        <f t="shared" si="6"/>
        <v>0</v>
      </c>
      <c r="I197" s="135">
        <v>0</v>
      </c>
    </row>
    <row r="198" spans="1:9" ht="17.25" customHeight="1">
      <c r="A198" s="43">
        <v>1110</v>
      </c>
      <c r="B198" s="169" t="s">
        <v>202</v>
      </c>
      <c r="C198" s="169"/>
      <c r="D198" s="44">
        <v>0</v>
      </c>
      <c r="E198" s="44">
        <v>0</v>
      </c>
      <c r="F198" s="44">
        <v>0</v>
      </c>
      <c r="G198" s="45">
        <v>0</v>
      </c>
      <c r="H198" s="46">
        <f t="shared" si="6"/>
        <v>0</v>
      </c>
      <c r="I198" s="135">
        <v>0</v>
      </c>
    </row>
    <row r="199" spans="1:9" ht="17.25" customHeight="1">
      <c r="A199" s="43">
        <v>1111</v>
      </c>
      <c r="B199" s="169" t="s">
        <v>183</v>
      </c>
      <c r="C199" s="169"/>
      <c r="D199" s="44">
        <v>0</v>
      </c>
      <c r="E199" s="44">
        <v>0</v>
      </c>
      <c r="F199" s="44">
        <v>0</v>
      </c>
      <c r="G199" s="45">
        <v>0</v>
      </c>
      <c r="H199" s="46">
        <f t="shared" si="6"/>
        <v>0</v>
      </c>
      <c r="I199" s="135">
        <v>0</v>
      </c>
    </row>
    <row r="200" spans="1:9" ht="17.25" customHeight="1">
      <c r="A200" s="43">
        <v>1112</v>
      </c>
      <c r="B200" s="173" t="s">
        <v>81</v>
      </c>
      <c r="C200" s="173"/>
      <c r="D200" s="44">
        <v>0</v>
      </c>
      <c r="E200" s="44">
        <v>0</v>
      </c>
      <c r="F200" s="44">
        <v>0</v>
      </c>
      <c r="G200" s="45">
        <v>0</v>
      </c>
      <c r="H200" s="46">
        <f t="shared" si="6"/>
        <v>0</v>
      </c>
      <c r="I200" s="46">
        <v>0</v>
      </c>
    </row>
    <row r="201" spans="1:9" ht="17.25" customHeight="1" thickBot="1">
      <c r="A201" s="48"/>
      <c r="B201" s="170" t="s">
        <v>82</v>
      </c>
      <c r="C201" s="170"/>
      <c r="D201" s="49">
        <f>SUM(D189:D200)</f>
        <v>0</v>
      </c>
      <c r="E201" s="49">
        <f>SUM(E189:E200)</f>
        <v>0</v>
      </c>
      <c r="F201" s="49">
        <f>SUM(F189:F200)</f>
        <v>0</v>
      </c>
      <c r="G201" s="50"/>
      <c r="H201" s="49">
        <f>SUM(H189:H200)</f>
        <v>0</v>
      </c>
      <c r="I201" s="49">
        <f>SUM(I189:I200)</f>
        <v>0</v>
      </c>
    </row>
    <row r="202" spans="1:8" ht="9" customHeight="1">
      <c r="A202" s="158"/>
      <c r="B202" s="158"/>
      <c r="C202" s="158"/>
      <c r="D202" s="158"/>
      <c r="E202" s="158"/>
      <c r="F202" s="158"/>
      <c r="G202" s="158"/>
      <c r="H202" s="158"/>
    </row>
    <row r="203" spans="1:9" s="42" customFormat="1" ht="21.75" customHeight="1">
      <c r="A203" s="51">
        <v>12</v>
      </c>
      <c r="B203" s="166" t="s">
        <v>203</v>
      </c>
      <c r="C203" s="167"/>
      <c r="D203" s="167"/>
      <c r="E203" s="167"/>
      <c r="F203" s="167"/>
      <c r="G203" s="167"/>
      <c r="H203" s="167"/>
      <c r="I203" s="168"/>
    </row>
    <row r="204" spans="1:9" ht="17.25" customHeight="1">
      <c r="A204" s="43">
        <v>1201</v>
      </c>
      <c r="B204" s="175" t="s">
        <v>204</v>
      </c>
      <c r="C204" s="175"/>
      <c r="D204" s="131">
        <v>0</v>
      </c>
      <c r="E204" s="131">
        <v>0</v>
      </c>
      <c r="F204" s="131">
        <v>0</v>
      </c>
      <c r="G204" s="132">
        <v>0</v>
      </c>
      <c r="H204" s="133">
        <f aca="true" t="shared" si="7" ref="H204:H220">(F204-E204)*G204</f>
        <v>0</v>
      </c>
      <c r="I204" s="135">
        <v>0</v>
      </c>
    </row>
    <row r="205" spans="1:9" ht="17.25" customHeight="1">
      <c r="A205" s="43">
        <v>1202</v>
      </c>
      <c r="B205" s="174" t="s">
        <v>205</v>
      </c>
      <c r="C205" s="174"/>
      <c r="D205" s="44">
        <v>0</v>
      </c>
      <c r="E205" s="44">
        <v>0</v>
      </c>
      <c r="F205" s="44">
        <v>0</v>
      </c>
      <c r="G205" s="45">
        <v>0</v>
      </c>
      <c r="H205" s="46">
        <f t="shared" si="7"/>
        <v>0</v>
      </c>
      <c r="I205" s="135">
        <v>0</v>
      </c>
    </row>
    <row r="206" spans="1:9" ht="17.25" customHeight="1">
      <c r="A206" s="43">
        <v>1203</v>
      </c>
      <c r="B206" s="174" t="s">
        <v>206</v>
      </c>
      <c r="C206" s="174"/>
      <c r="D206" s="44">
        <v>0</v>
      </c>
      <c r="E206" s="44">
        <v>0</v>
      </c>
      <c r="F206" s="44">
        <v>0</v>
      </c>
      <c r="G206" s="45">
        <v>0</v>
      </c>
      <c r="H206" s="46">
        <f t="shared" si="7"/>
        <v>0</v>
      </c>
      <c r="I206" s="135">
        <v>0</v>
      </c>
    </row>
    <row r="207" spans="1:9" ht="17.25" customHeight="1">
      <c r="A207" s="43">
        <v>1204</v>
      </c>
      <c r="B207" s="174" t="s">
        <v>207</v>
      </c>
      <c r="C207" s="174"/>
      <c r="D207" s="44">
        <v>0</v>
      </c>
      <c r="E207" s="44">
        <v>0</v>
      </c>
      <c r="F207" s="44">
        <v>0</v>
      </c>
      <c r="G207" s="45">
        <v>0</v>
      </c>
      <c r="H207" s="46">
        <f t="shared" si="7"/>
        <v>0</v>
      </c>
      <c r="I207" s="135">
        <v>0</v>
      </c>
    </row>
    <row r="208" spans="1:9" ht="17.25" customHeight="1">
      <c r="A208" s="43">
        <v>1205</v>
      </c>
      <c r="B208" s="174" t="s">
        <v>208</v>
      </c>
      <c r="C208" s="174"/>
      <c r="D208" s="44">
        <v>0</v>
      </c>
      <c r="E208" s="44">
        <v>0</v>
      </c>
      <c r="F208" s="44">
        <v>0</v>
      </c>
      <c r="G208" s="45">
        <v>0</v>
      </c>
      <c r="H208" s="46">
        <f t="shared" si="7"/>
        <v>0</v>
      </c>
      <c r="I208" s="135">
        <v>0</v>
      </c>
    </row>
    <row r="209" spans="1:9" ht="17.25" customHeight="1">
      <c r="A209" s="43">
        <v>1206</v>
      </c>
      <c r="B209" s="174" t="s">
        <v>209</v>
      </c>
      <c r="C209" s="174"/>
      <c r="D209" s="44">
        <v>0</v>
      </c>
      <c r="E209" s="44">
        <v>0</v>
      </c>
      <c r="F209" s="44">
        <v>0</v>
      </c>
      <c r="G209" s="45">
        <v>0</v>
      </c>
      <c r="H209" s="46">
        <f t="shared" si="7"/>
        <v>0</v>
      </c>
      <c r="I209" s="135">
        <v>0</v>
      </c>
    </row>
    <row r="210" spans="1:9" ht="17.25" customHeight="1">
      <c r="A210" s="43">
        <v>1207</v>
      </c>
      <c r="B210" s="174" t="s">
        <v>210</v>
      </c>
      <c r="C210" s="174"/>
      <c r="D210" s="44">
        <v>0</v>
      </c>
      <c r="E210" s="44">
        <v>0</v>
      </c>
      <c r="F210" s="44">
        <v>0</v>
      </c>
      <c r="G210" s="45">
        <v>0</v>
      </c>
      <c r="H210" s="46">
        <f t="shared" si="7"/>
        <v>0</v>
      </c>
      <c r="I210" s="135">
        <v>0</v>
      </c>
    </row>
    <row r="211" spans="1:9" ht="17.25" customHeight="1">
      <c r="A211" s="43">
        <v>1208</v>
      </c>
      <c r="B211" s="174" t="s">
        <v>211</v>
      </c>
      <c r="C211" s="174"/>
      <c r="D211" s="44">
        <v>0</v>
      </c>
      <c r="E211" s="44">
        <v>0</v>
      </c>
      <c r="F211" s="44">
        <v>0</v>
      </c>
      <c r="G211" s="45">
        <v>0</v>
      </c>
      <c r="H211" s="46">
        <f t="shared" si="7"/>
        <v>0</v>
      </c>
      <c r="I211" s="135">
        <v>0</v>
      </c>
    </row>
    <row r="212" spans="1:9" ht="17.25" customHeight="1">
      <c r="A212" s="43">
        <v>1209</v>
      </c>
      <c r="B212" s="174" t="s">
        <v>212</v>
      </c>
      <c r="C212" s="174"/>
      <c r="D212" s="44">
        <v>0</v>
      </c>
      <c r="E212" s="44">
        <v>0</v>
      </c>
      <c r="F212" s="44">
        <v>0</v>
      </c>
      <c r="G212" s="45">
        <v>0</v>
      </c>
      <c r="H212" s="46">
        <f t="shared" si="7"/>
        <v>0</v>
      </c>
      <c r="I212" s="135">
        <v>0</v>
      </c>
    </row>
    <row r="213" spans="1:9" ht="17.25" customHeight="1">
      <c r="A213" s="43">
        <v>1210</v>
      </c>
      <c r="B213" s="174" t="s">
        <v>213</v>
      </c>
      <c r="C213" s="174"/>
      <c r="D213" s="44">
        <v>0</v>
      </c>
      <c r="E213" s="44">
        <v>0</v>
      </c>
      <c r="F213" s="44">
        <v>0</v>
      </c>
      <c r="G213" s="45">
        <v>0</v>
      </c>
      <c r="H213" s="46">
        <f t="shared" si="7"/>
        <v>0</v>
      </c>
      <c r="I213" s="135">
        <v>0</v>
      </c>
    </row>
    <row r="214" spans="1:9" ht="17.25" customHeight="1">
      <c r="A214" s="43">
        <v>1211</v>
      </c>
      <c r="B214" s="174" t="s">
        <v>214</v>
      </c>
      <c r="C214" s="174"/>
      <c r="D214" s="44">
        <v>0</v>
      </c>
      <c r="E214" s="44">
        <v>0</v>
      </c>
      <c r="F214" s="44">
        <v>0</v>
      </c>
      <c r="G214" s="45">
        <v>0</v>
      </c>
      <c r="H214" s="46">
        <f t="shared" si="7"/>
        <v>0</v>
      </c>
      <c r="I214" s="135">
        <v>0</v>
      </c>
    </row>
    <row r="215" spans="1:9" ht="17.25" customHeight="1">
      <c r="A215" s="43">
        <v>1212</v>
      </c>
      <c r="B215" s="174" t="s">
        <v>215</v>
      </c>
      <c r="C215" s="174"/>
      <c r="D215" s="44">
        <v>0</v>
      </c>
      <c r="E215" s="44">
        <v>0</v>
      </c>
      <c r="F215" s="44">
        <v>0</v>
      </c>
      <c r="G215" s="45">
        <v>0</v>
      </c>
      <c r="H215" s="46">
        <f t="shared" si="7"/>
        <v>0</v>
      </c>
      <c r="I215" s="135">
        <v>0</v>
      </c>
    </row>
    <row r="216" spans="1:9" ht="17.25" customHeight="1">
      <c r="A216" s="43">
        <v>1213</v>
      </c>
      <c r="B216" s="174" t="s">
        <v>216</v>
      </c>
      <c r="C216" s="174"/>
      <c r="D216" s="44">
        <v>0</v>
      </c>
      <c r="E216" s="44">
        <v>0</v>
      </c>
      <c r="F216" s="44">
        <v>0</v>
      </c>
      <c r="G216" s="45">
        <v>0</v>
      </c>
      <c r="H216" s="46">
        <f t="shared" si="7"/>
        <v>0</v>
      </c>
      <c r="I216" s="135">
        <v>0</v>
      </c>
    </row>
    <row r="217" spans="1:9" ht="17.25" customHeight="1">
      <c r="A217" s="43">
        <v>1214</v>
      </c>
      <c r="B217" s="174" t="s">
        <v>217</v>
      </c>
      <c r="C217" s="174"/>
      <c r="D217" s="44">
        <v>0</v>
      </c>
      <c r="E217" s="44">
        <v>0</v>
      </c>
      <c r="F217" s="44">
        <v>0</v>
      </c>
      <c r="G217" s="45">
        <v>0</v>
      </c>
      <c r="H217" s="46">
        <f t="shared" si="7"/>
        <v>0</v>
      </c>
      <c r="I217" s="135">
        <v>0</v>
      </c>
    </row>
    <row r="218" spans="1:9" ht="17.25" customHeight="1">
      <c r="A218" s="43">
        <v>1215</v>
      </c>
      <c r="B218" s="174" t="s">
        <v>218</v>
      </c>
      <c r="C218" s="174"/>
      <c r="D218" s="44">
        <v>0</v>
      </c>
      <c r="E218" s="44">
        <v>0</v>
      </c>
      <c r="F218" s="44">
        <v>0</v>
      </c>
      <c r="G218" s="45">
        <v>0</v>
      </c>
      <c r="H218" s="46">
        <f t="shared" si="7"/>
        <v>0</v>
      </c>
      <c r="I218" s="135">
        <v>0</v>
      </c>
    </row>
    <row r="219" spans="1:9" ht="17.25" customHeight="1">
      <c r="A219" s="43">
        <v>1216</v>
      </c>
      <c r="B219" s="174" t="s">
        <v>219</v>
      </c>
      <c r="C219" s="174"/>
      <c r="D219" s="44">
        <v>0</v>
      </c>
      <c r="E219" s="44">
        <v>0</v>
      </c>
      <c r="F219" s="44">
        <v>0</v>
      </c>
      <c r="G219" s="45">
        <v>0</v>
      </c>
      <c r="H219" s="46">
        <f t="shared" si="7"/>
        <v>0</v>
      </c>
      <c r="I219" s="135">
        <v>0</v>
      </c>
    </row>
    <row r="220" spans="1:9" ht="17.25" customHeight="1">
      <c r="A220" s="43">
        <v>1217</v>
      </c>
      <c r="B220" s="174" t="s">
        <v>220</v>
      </c>
      <c r="C220" s="174"/>
      <c r="D220" s="44">
        <v>0</v>
      </c>
      <c r="E220" s="44">
        <v>0</v>
      </c>
      <c r="F220" s="44">
        <v>0</v>
      </c>
      <c r="G220" s="45">
        <v>0</v>
      </c>
      <c r="H220" s="46">
        <f t="shared" si="7"/>
        <v>0</v>
      </c>
      <c r="I220" s="46">
        <v>0</v>
      </c>
    </row>
    <row r="221" spans="1:9" ht="17.25" customHeight="1" thickBot="1">
      <c r="A221" s="48"/>
      <c r="B221" s="170" t="s">
        <v>82</v>
      </c>
      <c r="C221" s="170"/>
      <c r="D221" s="49">
        <f>SUM(D204:D220)</f>
        <v>0</v>
      </c>
      <c r="E221" s="49">
        <f>SUM(E204:E220)</f>
        <v>0</v>
      </c>
      <c r="F221" s="49">
        <f>SUM(F204:F220)</f>
        <v>0</v>
      </c>
      <c r="G221" s="50"/>
      <c r="H221" s="49">
        <f>SUM(H204:H220)</f>
        <v>0</v>
      </c>
      <c r="I221" s="49">
        <f>SUM(I204:I220)</f>
        <v>0</v>
      </c>
    </row>
    <row r="222" spans="1:8" ht="9" customHeight="1">
      <c r="A222" s="158"/>
      <c r="B222" s="158"/>
      <c r="C222" s="158"/>
      <c r="D222" s="158"/>
      <c r="E222" s="158"/>
      <c r="F222" s="158"/>
      <c r="G222" s="158"/>
      <c r="H222" s="158"/>
    </row>
    <row r="223" spans="1:9" s="42" customFormat="1" ht="21.75" customHeight="1">
      <c r="A223" s="51">
        <v>13</v>
      </c>
      <c r="B223" s="166" t="s">
        <v>113</v>
      </c>
      <c r="C223" s="167"/>
      <c r="D223" s="167"/>
      <c r="E223" s="167"/>
      <c r="F223" s="167"/>
      <c r="G223" s="167"/>
      <c r="H223" s="167"/>
      <c r="I223" s="168"/>
    </row>
    <row r="224" spans="1:9" ht="18" customHeight="1">
      <c r="A224" s="43">
        <v>1301</v>
      </c>
      <c r="B224" s="172" t="s">
        <v>221</v>
      </c>
      <c r="C224" s="172"/>
      <c r="D224" s="131">
        <v>0</v>
      </c>
      <c r="E224" s="131">
        <v>0</v>
      </c>
      <c r="F224" s="131">
        <v>0</v>
      </c>
      <c r="G224" s="132">
        <v>0</v>
      </c>
      <c r="H224" s="133">
        <f aca="true" t="shared" si="8" ref="H224:H230">(F224-E224)*G224</f>
        <v>0</v>
      </c>
      <c r="I224" s="135">
        <v>0</v>
      </c>
    </row>
    <row r="225" spans="1:9" ht="17.25" customHeight="1">
      <c r="A225" s="43">
        <v>1302</v>
      </c>
      <c r="B225" s="169" t="s">
        <v>222</v>
      </c>
      <c r="C225" s="169"/>
      <c r="D225" s="44">
        <v>0</v>
      </c>
      <c r="E225" s="44">
        <v>0</v>
      </c>
      <c r="F225" s="44">
        <v>0</v>
      </c>
      <c r="G225" s="45">
        <v>0</v>
      </c>
      <c r="H225" s="46">
        <f t="shared" si="8"/>
        <v>0</v>
      </c>
      <c r="I225" s="135">
        <v>0</v>
      </c>
    </row>
    <row r="226" spans="1:9" ht="17.25" customHeight="1">
      <c r="A226" s="43">
        <v>1303</v>
      </c>
      <c r="B226" s="169" t="s">
        <v>117</v>
      </c>
      <c r="C226" s="169"/>
      <c r="D226" s="44">
        <v>0</v>
      </c>
      <c r="E226" s="44">
        <v>0</v>
      </c>
      <c r="F226" s="44">
        <v>0</v>
      </c>
      <c r="G226" s="45">
        <v>0</v>
      </c>
      <c r="H226" s="46">
        <f t="shared" si="8"/>
        <v>0</v>
      </c>
      <c r="I226" s="135">
        <v>0</v>
      </c>
    </row>
    <row r="227" spans="1:9" ht="17.25" customHeight="1">
      <c r="A227" s="43">
        <v>1304</v>
      </c>
      <c r="B227" s="169" t="s">
        <v>116</v>
      </c>
      <c r="C227" s="169"/>
      <c r="D227" s="44">
        <v>0</v>
      </c>
      <c r="E227" s="44">
        <v>0</v>
      </c>
      <c r="F227" s="44">
        <v>0</v>
      </c>
      <c r="G227" s="45">
        <v>0</v>
      </c>
      <c r="H227" s="46">
        <f t="shared" si="8"/>
        <v>0</v>
      </c>
      <c r="I227" s="135">
        <v>0</v>
      </c>
    </row>
    <row r="228" spans="1:9" ht="17.25" customHeight="1">
      <c r="A228" s="43">
        <v>1305</v>
      </c>
      <c r="B228" s="169" t="s">
        <v>223</v>
      </c>
      <c r="C228" s="169"/>
      <c r="D228" s="44">
        <v>0</v>
      </c>
      <c r="E228" s="44">
        <v>0</v>
      </c>
      <c r="F228" s="44">
        <v>0</v>
      </c>
      <c r="G228" s="45">
        <v>0</v>
      </c>
      <c r="H228" s="46">
        <f t="shared" si="8"/>
        <v>0</v>
      </c>
      <c r="I228" s="135">
        <v>0</v>
      </c>
    </row>
    <row r="229" spans="1:9" ht="17.25" customHeight="1">
      <c r="A229" s="43">
        <v>1306</v>
      </c>
      <c r="B229" s="169" t="s">
        <v>115</v>
      </c>
      <c r="C229" s="169"/>
      <c r="D229" s="44">
        <v>0</v>
      </c>
      <c r="E229" s="44">
        <v>0</v>
      </c>
      <c r="F229" s="44">
        <v>0</v>
      </c>
      <c r="G229" s="45">
        <v>0</v>
      </c>
      <c r="H229" s="46">
        <f t="shared" si="8"/>
        <v>0</v>
      </c>
      <c r="I229" s="135">
        <v>0</v>
      </c>
    </row>
    <row r="230" spans="1:9" ht="17.25" customHeight="1">
      <c r="A230" s="43">
        <v>1307</v>
      </c>
      <c r="B230" s="173" t="s">
        <v>81</v>
      </c>
      <c r="C230" s="173"/>
      <c r="D230" s="44">
        <v>0</v>
      </c>
      <c r="E230" s="44">
        <v>0</v>
      </c>
      <c r="F230" s="44">
        <v>0</v>
      </c>
      <c r="G230" s="45">
        <v>0</v>
      </c>
      <c r="H230" s="46">
        <f t="shared" si="8"/>
        <v>0</v>
      </c>
      <c r="I230" s="46">
        <v>0</v>
      </c>
    </row>
    <row r="231" spans="1:9" ht="17.25" customHeight="1" thickBot="1">
      <c r="A231" s="48"/>
      <c r="B231" s="170" t="s">
        <v>82</v>
      </c>
      <c r="C231" s="170"/>
      <c r="D231" s="49">
        <f>SUM(D224:D230)</f>
        <v>0</v>
      </c>
      <c r="E231" s="49">
        <f>SUM(E224:E230)</f>
        <v>0</v>
      </c>
      <c r="F231" s="49">
        <f>SUM(F224:F230)</f>
        <v>0</v>
      </c>
      <c r="G231" s="50"/>
      <c r="H231" s="49">
        <f>SUM(H224:H230)</f>
        <v>0</v>
      </c>
      <c r="I231" s="49">
        <f>SUM(I224:I230)</f>
        <v>0</v>
      </c>
    </row>
    <row r="232" spans="1:8" ht="9" customHeight="1">
      <c r="A232" s="158"/>
      <c r="B232" s="158"/>
      <c r="C232" s="158"/>
      <c r="D232" s="158"/>
      <c r="E232" s="158"/>
      <c r="F232" s="158"/>
      <c r="G232" s="158"/>
      <c r="H232" s="158"/>
    </row>
    <row r="233" spans="1:9" s="42" customFormat="1" ht="21.75" customHeight="1">
      <c r="A233" s="51">
        <v>14</v>
      </c>
      <c r="B233" s="166" t="s">
        <v>224</v>
      </c>
      <c r="C233" s="167"/>
      <c r="D233" s="167"/>
      <c r="E233" s="167"/>
      <c r="F233" s="167"/>
      <c r="G233" s="167"/>
      <c r="H233" s="167"/>
      <c r="I233" s="168"/>
    </row>
    <row r="234" spans="1:9" ht="17.25" customHeight="1">
      <c r="A234" s="43">
        <v>1401</v>
      </c>
      <c r="B234" s="172" t="s">
        <v>225</v>
      </c>
      <c r="C234" s="172"/>
      <c r="D234" s="131">
        <v>0</v>
      </c>
      <c r="E234" s="131">
        <v>0</v>
      </c>
      <c r="F234" s="131">
        <v>0</v>
      </c>
      <c r="G234" s="132">
        <v>0</v>
      </c>
      <c r="H234" s="133">
        <f aca="true" t="shared" si="9" ref="H234:H241">(F234-E234)*G234</f>
        <v>0</v>
      </c>
      <c r="I234" s="135">
        <v>0</v>
      </c>
    </row>
    <row r="235" spans="1:9" ht="17.25" customHeight="1">
      <c r="A235" s="43">
        <v>1402</v>
      </c>
      <c r="B235" s="169" t="s">
        <v>226</v>
      </c>
      <c r="C235" s="169"/>
      <c r="D235" s="44">
        <v>0</v>
      </c>
      <c r="E235" s="44">
        <v>0</v>
      </c>
      <c r="F235" s="44">
        <v>0</v>
      </c>
      <c r="G235" s="45">
        <v>0</v>
      </c>
      <c r="H235" s="46">
        <f t="shared" si="9"/>
        <v>0</v>
      </c>
      <c r="I235" s="135">
        <v>0</v>
      </c>
    </row>
    <row r="236" spans="1:9" ht="17.25" customHeight="1">
      <c r="A236" s="43">
        <v>1403</v>
      </c>
      <c r="B236" s="169" t="s">
        <v>227</v>
      </c>
      <c r="C236" s="169"/>
      <c r="D236" s="44">
        <v>0</v>
      </c>
      <c r="E236" s="44">
        <v>0</v>
      </c>
      <c r="F236" s="44">
        <v>0</v>
      </c>
      <c r="G236" s="45">
        <v>0</v>
      </c>
      <c r="H236" s="46">
        <f t="shared" si="9"/>
        <v>0</v>
      </c>
      <c r="I236" s="135">
        <v>0</v>
      </c>
    </row>
    <row r="237" spans="1:9" ht="17.25" customHeight="1">
      <c r="A237" s="43">
        <v>1404</v>
      </c>
      <c r="B237" s="169" t="s">
        <v>228</v>
      </c>
      <c r="C237" s="169"/>
      <c r="D237" s="44">
        <v>0</v>
      </c>
      <c r="E237" s="44">
        <v>0</v>
      </c>
      <c r="F237" s="44">
        <v>0</v>
      </c>
      <c r="G237" s="45">
        <v>0</v>
      </c>
      <c r="H237" s="46">
        <f t="shared" si="9"/>
        <v>0</v>
      </c>
      <c r="I237" s="135">
        <v>0</v>
      </c>
    </row>
    <row r="238" spans="1:9" ht="17.25" customHeight="1">
      <c r="A238" s="43">
        <v>1405</v>
      </c>
      <c r="B238" s="169" t="s">
        <v>229</v>
      </c>
      <c r="C238" s="169"/>
      <c r="D238" s="44">
        <v>0</v>
      </c>
      <c r="E238" s="44">
        <v>0</v>
      </c>
      <c r="F238" s="44">
        <v>0</v>
      </c>
      <c r="G238" s="45">
        <v>0</v>
      </c>
      <c r="H238" s="46">
        <f t="shared" si="9"/>
        <v>0</v>
      </c>
      <c r="I238" s="135">
        <v>0</v>
      </c>
    </row>
    <row r="239" spans="1:9" ht="17.25" customHeight="1">
      <c r="A239" s="43">
        <v>1406</v>
      </c>
      <c r="B239" s="169" t="s">
        <v>230</v>
      </c>
      <c r="C239" s="169"/>
      <c r="D239" s="44">
        <v>0</v>
      </c>
      <c r="E239" s="44">
        <v>0</v>
      </c>
      <c r="F239" s="44">
        <v>0</v>
      </c>
      <c r="G239" s="45">
        <v>0</v>
      </c>
      <c r="H239" s="46">
        <f t="shared" si="9"/>
        <v>0</v>
      </c>
      <c r="I239" s="135">
        <v>0</v>
      </c>
    </row>
    <row r="240" spans="1:9" ht="17.25" customHeight="1">
      <c r="A240" s="43">
        <v>1407</v>
      </c>
      <c r="B240" s="169" t="s">
        <v>231</v>
      </c>
      <c r="C240" s="169"/>
      <c r="D240" s="44">
        <v>0</v>
      </c>
      <c r="E240" s="44">
        <v>0</v>
      </c>
      <c r="F240" s="44">
        <v>0</v>
      </c>
      <c r="G240" s="45">
        <v>0</v>
      </c>
      <c r="H240" s="46">
        <f t="shared" si="9"/>
        <v>0</v>
      </c>
      <c r="I240" s="135">
        <v>0</v>
      </c>
    </row>
    <row r="241" spans="1:9" ht="17.25" customHeight="1">
      <c r="A241" s="43">
        <v>1408</v>
      </c>
      <c r="B241" s="173" t="s">
        <v>81</v>
      </c>
      <c r="C241" s="173"/>
      <c r="D241" s="44">
        <v>0</v>
      </c>
      <c r="E241" s="44">
        <v>0</v>
      </c>
      <c r="F241" s="44">
        <v>0</v>
      </c>
      <c r="G241" s="45">
        <v>0</v>
      </c>
      <c r="H241" s="46">
        <f t="shared" si="9"/>
        <v>0</v>
      </c>
      <c r="I241" s="46">
        <v>0</v>
      </c>
    </row>
    <row r="242" spans="1:9" ht="17.25" customHeight="1" thickBot="1">
      <c r="A242" s="48"/>
      <c r="B242" s="170" t="s">
        <v>82</v>
      </c>
      <c r="C242" s="170"/>
      <c r="D242" s="49">
        <f>SUM(D234:D241)</f>
        <v>0</v>
      </c>
      <c r="E242" s="49">
        <f>SUM(E234:E241)</f>
        <v>0</v>
      </c>
      <c r="F242" s="49">
        <f>SUM(F234:F241)</f>
        <v>0</v>
      </c>
      <c r="G242" s="50"/>
      <c r="H242" s="49">
        <f>SUM(H234:H241)</f>
        <v>0</v>
      </c>
      <c r="I242" s="49">
        <f>SUM(I234:I241)</f>
        <v>0</v>
      </c>
    </row>
    <row r="243" spans="1:8" ht="9" customHeight="1">
      <c r="A243" s="158"/>
      <c r="B243" s="158"/>
      <c r="C243" s="158"/>
      <c r="D243" s="158"/>
      <c r="E243" s="158"/>
      <c r="F243" s="158"/>
      <c r="G243" s="158"/>
      <c r="H243" s="158"/>
    </row>
    <row r="244" spans="1:9" s="42" customFormat="1" ht="21.75" customHeight="1">
      <c r="A244" s="51">
        <v>15</v>
      </c>
      <c r="B244" s="166" t="s">
        <v>232</v>
      </c>
      <c r="C244" s="167"/>
      <c r="D244" s="167"/>
      <c r="E244" s="167"/>
      <c r="F244" s="167"/>
      <c r="G244" s="167"/>
      <c r="H244" s="167"/>
      <c r="I244" s="168"/>
    </row>
    <row r="245" spans="1:9" ht="17.25" customHeight="1">
      <c r="A245" s="43">
        <v>1501</v>
      </c>
      <c r="B245" s="172" t="s">
        <v>233</v>
      </c>
      <c r="C245" s="172"/>
      <c r="D245" s="131">
        <v>0</v>
      </c>
      <c r="E245" s="131">
        <v>0</v>
      </c>
      <c r="F245" s="131">
        <v>0</v>
      </c>
      <c r="G245" s="132">
        <v>0</v>
      </c>
      <c r="H245" s="133">
        <f>(F245-E245)*G245</f>
        <v>0</v>
      </c>
      <c r="I245" s="135">
        <v>0</v>
      </c>
    </row>
    <row r="246" spans="1:9" ht="17.25" customHeight="1">
      <c r="A246" s="43">
        <v>1502</v>
      </c>
      <c r="B246" s="169" t="s">
        <v>234</v>
      </c>
      <c r="C246" s="169"/>
      <c r="D246" s="44">
        <v>0</v>
      </c>
      <c r="E246" s="44">
        <v>0</v>
      </c>
      <c r="F246" s="44">
        <v>0</v>
      </c>
      <c r="G246" s="45">
        <v>0</v>
      </c>
      <c r="H246" s="46">
        <f>(F246-E246)*G246</f>
        <v>0</v>
      </c>
      <c r="I246" s="135">
        <v>0</v>
      </c>
    </row>
    <row r="247" spans="1:9" ht="17.25" customHeight="1">
      <c r="A247" s="43">
        <v>1503</v>
      </c>
      <c r="B247" s="169" t="s">
        <v>235</v>
      </c>
      <c r="C247" s="169"/>
      <c r="D247" s="44">
        <v>0</v>
      </c>
      <c r="E247" s="44">
        <v>0</v>
      </c>
      <c r="F247" s="44">
        <v>0</v>
      </c>
      <c r="G247" s="45">
        <v>0</v>
      </c>
      <c r="H247" s="46">
        <f>(F247-E247)*G247</f>
        <v>0</v>
      </c>
      <c r="I247" s="135">
        <v>0</v>
      </c>
    </row>
    <row r="248" spans="1:9" ht="17.25" customHeight="1">
      <c r="A248" s="43">
        <v>1504</v>
      </c>
      <c r="B248" s="173" t="s">
        <v>81</v>
      </c>
      <c r="C248" s="173"/>
      <c r="D248" s="44">
        <v>0</v>
      </c>
      <c r="E248" s="44">
        <v>0</v>
      </c>
      <c r="F248" s="44">
        <v>0</v>
      </c>
      <c r="G248" s="45">
        <v>0</v>
      </c>
      <c r="H248" s="46">
        <f>(F248-E248)*G248</f>
        <v>0</v>
      </c>
      <c r="I248" s="46">
        <v>0</v>
      </c>
    </row>
    <row r="249" spans="1:9" ht="17.25" customHeight="1" thickBot="1">
      <c r="A249" s="48"/>
      <c r="B249" s="170" t="s">
        <v>82</v>
      </c>
      <c r="C249" s="170"/>
      <c r="D249" s="49">
        <f>SUM(D245:D248)</f>
        <v>0</v>
      </c>
      <c r="E249" s="49">
        <f>SUM(E245:E248)</f>
        <v>0</v>
      </c>
      <c r="F249" s="49">
        <f>SUM(F245:F248)</f>
        <v>0</v>
      </c>
      <c r="G249" s="50"/>
      <c r="H249" s="49">
        <f>SUM(H245:H248)</f>
        <v>0</v>
      </c>
      <c r="I249" s="49">
        <f>SUM(I245:I248)</f>
        <v>0</v>
      </c>
    </row>
    <row r="250" spans="1:8" ht="9" customHeight="1">
      <c r="A250" s="158"/>
      <c r="B250" s="158"/>
      <c r="C250" s="158"/>
      <c r="D250" s="158"/>
      <c r="E250" s="158"/>
      <c r="F250" s="158"/>
      <c r="G250" s="158"/>
      <c r="H250" s="158"/>
    </row>
    <row r="251" spans="1:9" s="42" customFormat="1" ht="21.75" customHeight="1">
      <c r="A251" s="51">
        <v>16</v>
      </c>
      <c r="B251" s="166" t="s">
        <v>236</v>
      </c>
      <c r="C251" s="167"/>
      <c r="D251" s="167"/>
      <c r="E251" s="167"/>
      <c r="F251" s="167"/>
      <c r="G251" s="167"/>
      <c r="H251" s="167"/>
      <c r="I251" s="168"/>
    </row>
    <row r="252" spans="1:9" ht="17.25" customHeight="1">
      <c r="A252" s="43">
        <v>1601</v>
      </c>
      <c r="B252" s="175" t="s">
        <v>237</v>
      </c>
      <c r="C252" s="175"/>
      <c r="D252" s="131">
        <v>0</v>
      </c>
      <c r="E252" s="131">
        <v>0</v>
      </c>
      <c r="F252" s="131">
        <v>0</v>
      </c>
      <c r="G252" s="132">
        <v>0</v>
      </c>
      <c r="H252" s="133">
        <f aca="true" t="shared" si="10" ref="H252:H266">(F252-E252)*G252</f>
        <v>0</v>
      </c>
      <c r="I252" s="133">
        <v>0</v>
      </c>
    </row>
    <row r="253" spans="1:9" ht="17.25" customHeight="1">
      <c r="A253" s="43">
        <v>1602</v>
      </c>
      <c r="B253" s="174" t="s">
        <v>238</v>
      </c>
      <c r="C253" s="174"/>
      <c r="D253" s="44">
        <v>0</v>
      </c>
      <c r="E253" s="44">
        <v>0</v>
      </c>
      <c r="F253" s="44">
        <v>0</v>
      </c>
      <c r="G253" s="45">
        <v>0</v>
      </c>
      <c r="H253" s="46">
        <f t="shared" si="10"/>
        <v>0</v>
      </c>
      <c r="I253" s="134">
        <v>0</v>
      </c>
    </row>
    <row r="254" spans="1:9" ht="17.25" customHeight="1">
      <c r="A254" s="43">
        <v>1603</v>
      </c>
      <c r="B254" s="174" t="s">
        <v>239</v>
      </c>
      <c r="C254" s="174"/>
      <c r="D254" s="44">
        <v>0</v>
      </c>
      <c r="E254" s="44">
        <v>0</v>
      </c>
      <c r="F254" s="44">
        <v>0</v>
      </c>
      <c r="G254" s="45">
        <v>0</v>
      </c>
      <c r="H254" s="46">
        <f t="shared" si="10"/>
        <v>0</v>
      </c>
      <c r="I254" s="134">
        <v>0</v>
      </c>
    </row>
    <row r="255" spans="1:9" ht="17.25" customHeight="1">
      <c r="A255" s="43">
        <v>1604</v>
      </c>
      <c r="B255" s="174" t="s">
        <v>240</v>
      </c>
      <c r="C255" s="174"/>
      <c r="D255" s="44">
        <v>0</v>
      </c>
      <c r="E255" s="44">
        <v>0</v>
      </c>
      <c r="F255" s="44">
        <v>0</v>
      </c>
      <c r="G255" s="45">
        <v>0</v>
      </c>
      <c r="H255" s="46">
        <f t="shared" si="10"/>
        <v>0</v>
      </c>
      <c r="I255" s="134">
        <v>0</v>
      </c>
    </row>
    <row r="256" spans="1:9" ht="17.25" customHeight="1">
      <c r="A256" s="43">
        <v>1605</v>
      </c>
      <c r="B256" s="174" t="s">
        <v>241</v>
      </c>
      <c r="C256" s="174"/>
      <c r="D256" s="44">
        <v>0</v>
      </c>
      <c r="E256" s="44">
        <v>0</v>
      </c>
      <c r="F256" s="44">
        <v>0</v>
      </c>
      <c r="G256" s="45">
        <v>0</v>
      </c>
      <c r="H256" s="46">
        <f t="shared" si="10"/>
        <v>0</v>
      </c>
      <c r="I256" s="134">
        <v>0</v>
      </c>
    </row>
    <row r="257" spans="1:9" ht="17.25" customHeight="1">
      <c r="A257" s="43">
        <v>1606</v>
      </c>
      <c r="B257" s="174" t="s">
        <v>242</v>
      </c>
      <c r="C257" s="174"/>
      <c r="D257" s="44">
        <v>0</v>
      </c>
      <c r="E257" s="44">
        <v>0</v>
      </c>
      <c r="F257" s="44">
        <v>0</v>
      </c>
      <c r="G257" s="45">
        <v>0</v>
      </c>
      <c r="H257" s="46">
        <f t="shared" si="10"/>
        <v>0</v>
      </c>
      <c r="I257" s="134">
        <v>0</v>
      </c>
    </row>
    <row r="258" spans="1:9" ht="17.25" customHeight="1">
      <c r="A258" s="43">
        <v>1607</v>
      </c>
      <c r="B258" s="174" t="s">
        <v>243</v>
      </c>
      <c r="C258" s="174"/>
      <c r="D258" s="44">
        <v>0</v>
      </c>
      <c r="E258" s="44">
        <v>0</v>
      </c>
      <c r="F258" s="44">
        <v>0</v>
      </c>
      <c r="G258" s="45">
        <v>0</v>
      </c>
      <c r="H258" s="46">
        <f t="shared" si="10"/>
        <v>0</v>
      </c>
      <c r="I258" s="134">
        <v>0</v>
      </c>
    </row>
    <row r="259" spans="1:9" ht="17.25" customHeight="1">
      <c r="A259" s="43">
        <v>1608</v>
      </c>
      <c r="B259" s="174" t="s">
        <v>244</v>
      </c>
      <c r="C259" s="174"/>
      <c r="D259" s="44">
        <v>0</v>
      </c>
      <c r="E259" s="44">
        <v>0</v>
      </c>
      <c r="F259" s="44">
        <v>0</v>
      </c>
      <c r="G259" s="45">
        <v>0</v>
      </c>
      <c r="H259" s="46">
        <f t="shared" si="10"/>
        <v>0</v>
      </c>
      <c r="I259" s="134">
        <v>0</v>
      </c>
    </row>
    <row r="260" spans="1:9" ht="17.25" customHeight="1">
      <c r="A260" s="43">
        <v>1609</v>
      </c>
      <c r="B260" s="174" t="s">
        <v>245</v>
      </c>
      <c r="C260" s="174"/>
      <c r="D260" s="44">
        <v>0</v>
      </c>
      <c r="E260" s="44">
        <v>0</v>
      </c>
      <c r="F260" s="44">
        <v>0</v>
      </c>
      <c r="G260" s="45">
        <v>0</v>
      </c>
      <c r="H260" s="46">
        <f t="shared" si="10"/>
        <v>0</v>
      </c>
      <c r="I260" s="134">
        <v>0</v>
      </c>
    </row>
    <row r="261" spans="1:9" ht="17.25" customHeight="1">
      <c r="A261" s="43">
        <v>1610</v>
      </c>
      <c r="B261" s="174" t="s">
        <v>246</v>
      </c>
      <c r="C261" s="174"/>
      <c r="D261" s="44">
        <v>0</v>
      </c>
      <c r="E261" s="44">
        <v>0</v>
      </c>
      <c r="F261" s="44">
        <v>0</v>
      </c>
      <c r="G261" s="45">
        <v>0</v>
      </c>
      <c r="H261" s="46">
        <f t="shared" si="10"/>
        <v>0</v>
      </c>
      <c r="I261" s="134">
        <v>0</v>
      </c>
    </row>
    <row r="262" spans="1:9" ht="17.25" customHeight="1">
      <c r="A262" s="43">
        <v>1611</v>
      </c>
      <c r="B262" s="174" t="s">
        <v>220</v>
      </c>
      <c r="C262" s="174"/>
      <c r="D262" s="44">
        <v>0</v>
      </c>
      <c r="E262" s="44">
        <v>0</v>
      </c>
      <c r="F262" s="44">
        <v>0</v>
      </c>
      <c r="G262" s="45">
        <v>0</v>
      </c>
      <c r="H262" s="46">
        <f t="shared" si="10"/>
        <v>0</v>
      </c>
      <c r="I262" s="134">
        <v>0</v>
      </c>
    </row>
    <row r="263" spans="1:9" ht="17.25" customHeight="1">
      <c r="A263" s="43">
        <v>1612</v>
      </c>
      <c r="B263" s="174" t="s">
        <v>247</v>
      </c>
      <c r="C263" s="174"/>
      <c r="D263" s="44">
        <v>0</v>
      </c>
      <c r="E263" s="44">
        <v>0</v>
      </c>
      <c r="F263" s="44">
        <v>0</v>
      </c>
      <c r="G263" s="45">
        <v>0</v>
      </c>
      <c r="H263" s="46">
        <f t="shared" si="10"/>
        <v>0</v>
      </c>
      <c r="I263" s="134">
        <v>0</v>
      </c>
    </row>
    <row r="264" spans="1:9" ht="17.25" customHeight="1">
      <c r="A264" s="43">
        <v>1613</v>
      </c>
      <c r="B264" s="174" t="s">
        <v>248</v>
      </c>
      <c r="C264" s="174"/>
      <c r="D264" s="44">
        <v>0</v>
      </c>
      <c r="E264" s="44">
        <v>0</v>
      </c>
      <c r="F264" s="44">
        <v>0</v>
      </c>
      <c r="G264" s="45">
        <v>0</v>
      </c>
      <c r="H264" s="46">
        <f t="shared" si="10"/>
        <v>0</v>
      </c>
      <c r="I264" s="134">
        <v>0</v>
      </c>
    </row>
    <row r="265" spans="1:9" ht="17.25" customHeight="1">
      <c r="A265" s="43">
        <v>1614</v>
      </c>
      <c r="B265" s="174" t="s">
        <v>249</v>
      </c>
      <c r="C265" s="174"/>
      <c r="D265" s="44">
        <v>0</v>
      </c>
      <c r="E265" s="44">
        <v>0</v>
      </c>
      <c r="F265" s="44">
        <v>0</v>
      </c>
      <c r="G265" s="45">
        <v>0</v>
      </c>
      <c r="H265" s="46">
        <f t="shared" si="10"/>
        <v>0</v>
      </c>
      <c r="I265" s="134">
        <v>0</v>
      </c>
    </row>
    <row r="266" spans="1:9" ht="17.25" customHeight="1">
      <c r="A266" s="43">
        <v>1615</v>
      </c>
      <c r="B266" s="173" t="s">
        <v>81</v>
      </c>
      <c r="C266" s="173"/>
      <c r="D266" s="44">
        <v>0</v>
      </c>
      <c r="E266" s="44">
        <v>0</v>
      </c>
      <c r="F266" s="44">
        <v>0</v>
      </c>
      <c r="G266" s="45">
        <v>0</v>
      </c>
      <c r="H266" s="46">
        <f t="shared" si="10"/>
        <v>0</v>
      </c>
      <c r="I266" s="134">
        <v>0</v>
      </c>
    </row>
    <row r="267" spans="1:9" ht="17.25" customHeight="1" thickBot="1">
      <c r="A267" s="48"/>
      <c r="B267" s="170" t="s">
        <v>82</v>
      </c>
      <c r="C267" s="170"/>
      <c r="D267" s="49">
        <f>SUM(D252:D266)</f>
        <v>0</v>
      </c>
      <c r="E267" s="49">
        <f>SUM(E252:E266)</f>
        <v>0</v>
      </c>
      <c r="F267" s="49">
        <f>SUM(F252:F266)</f>
        <v>0</v>
      </c>
      <c r="G267" s="50"/>
      <c r="H267" s="49">
        <f>SUM(H252:H266)</f>
        <v>0</v>
      </c>
      <c r="I267" s="49">
        <f>SUM(I252:I266)</f>
        <v>0</v>
      </c>
    </row>
    <row r="268" spans="1:8" ht="9" customHeight="1">
      <c r="A268" s="158"/>
      <c r="B268" s="158"/>
      <c r="C268" s="158"/>
      <c r="D268" s="158"/>
      <c r="E268" s="158"/>
      <c r="F268" s="158"/>
      <c r="G268" s="158"/>
      <c r="H268" s="158"/>
    </row>
    <row r="269" spans="1:9" s="42" customFormat="1" ht="21.75" customHeight="1">
      <c r="A269" s="51">
        <v>17</v>
      </c>
      <c r="B269" s="166" t="s">
        <v>250</v>
      </c>
      <c r="C269" s="167"/>
      <c r="D269" s="167"/>
      <c r="E269" s="167"/>
      <c r="F269" s="167"/>
      <c r="G269" s="167"/>
      <c r="H269" s="167"/>
      <c r="I269" s="168"/>
    </row>
    <row r="270" spans="1:9" ht="17.25" customHeight="1">
      <c r="A270" s="43">
        <v>1701</v>
      </c>
      <c r="B270" s="172" t="s">
        <v>251</v>
      </c>
      <c r="C270" s="172"/>
      <c r="D270" s="131">
        <v>0</v>
      </c>
      <c r="E270" s="131">
        <v>0</v>
      </c>
      <c r="F270" s="131">
        <v>0</v>
      </c>
      <c r="G270" s="132">
        <v>0</v>
      </c>
      <c r="H270" s="133">
        <f aca="true" t="shared" si="11" ref="H270:H280">(F270-E270)*G270</f>
        <v>0</v>
      </c>
      <c r="I270" s="133">
        <v>0</v>
      </c>
    </row>
    <row r="271" spans="1:9" ht="17.25" customHeight="1">
      <c r="A271" s="43">
        <v>1702</v>
      </c>
      <c r="B271" s="169" t="s">
        <v>252</v>
      </c>
      <c r="C271" s="169"/>
      <c r="D271" s="44">
        <v>0</v>
      </c>
      <c r="E271" s="44">
        <v>0</v>
      </c>
      <c r="F271" s="44">
        <v>0</v>
      </c>
      <c r="G271" s="45">
        <v>0</v>
      </c>
      <c r="H271" s="46">
        <f t="shared" si="11"/>
        <v>0</v>
      </c>
      <c r="I271" s="134">
        <v>0</v>
      </c>
    </row>
    <row r="272" spans="1:9" ht="17.25" customHeight="1">
      <c r="A272" s="43">
        <v>1703</v>
      </c>
      <c r="B272" s="169" t="s">
        <v>253</v>
      </c>
      <c r="C272" s="169"/>
      <c r="D272" s="44">
        <v>0</v>
      </c>
      <c r="E272" s="44">
        <v>0</v>
      </c>
      <c r="F272" s="44">
        <v>0</v>
      </c>
      <c r="G272" s="45">
        <v>0</v>
      </c>
      <c r="H272" s="46">
        <f t="shared" si="11"/>
        <v>0</v>
      </c>
      <c r="I272" s="134">
        <v>0</v>
      </c>
    </row>
    <row r="273" spans="1:9" ht="17.25" customHeight="1">
      <c r="A273" s="43">
        <v>1704</v>
      </c>
      <c r="B273" s="169" t="s">
        <v>254</v>
      </c>
      <c r="C273" s="169"/>
      <c r="D273" s="44">
        <v>0</v>
      </c>
      <c r="E273" s="44">
        <v>0</v>
      </c>
      <c r="F273" s="44">
        <v>0</v>
      </c>
      <c r="G273" s="45">
        <v>0</v>
      </c>
      <c r="H273" s="46">
        <f t="shared" si="11"/>
        <v>0</v>
      </c>
      <c r="I273" s="134">
        <v>0</v>
      </c>
    </row>
    <row r="274" spans="1:9" ht="17.25" customHeight="1">
      <c r="A274" s="43">
        <v>1705</v>
      </c>
      <c r="B274" s="169" t="s">
        <v>255</v>
      </c>
      <c r="C274" s="169"/>
      <c r="D274" s="44">
        <v>0</v>
      </c>
      <c r="E274" s="44">
        <v>0</v>
      </c>
      <c r="F274" s="44">
        <v>0</v>
      </c>
      <c r="G274" s="45">
        <v>0</v>
      </c>
      <c r="H274" s="46">
        <f t="shared" si="11"/>
        <v>0</v>
      </c>
      <c r="I274" s="134">
        <v>0</v>
      </c>
    </row>
    <row r="275" spans="1:9" ht="17.25" customHeight="1">
      <c r="A275" s="43">
        <v>1706</v>
      </c>
      <c r="B275" s="169" t="s">
        <v>256</v>
      </c>
      <c r="C275" s="169"/>
      <c r="D275" s="44">
        <v>0</v>
      </c>
      <c r="E275" s="44">
        <v>0</v>
      </c>
      <c r="F275" s="44">
        <v>0</v>
      </c>
      <c r="G275" s="45">
        <v>0</v>
      </c>
      <c r="H275" s="46">
        <f t="shared" si="11"/>
        <v>0</v>
      </c>
      <c r="I275" s="134">
        <v>0</v>
      </c>
    </row>
    <row r="276" spans="1:9" ht="17.25" customHeight="1">
      <c r="A276" s="43">
        <v>1707</v>
      </c>
      <c r="B276" s="169" t="s">
        <v>257</v>
      </c>
      <c r="C276" s="169"/>
      <c r="D276" s="44">
        <v>0</v>
      </c>
      <c r="E276" s="44">
        <v>0</v>
      </c>
      <c r="F276" s="44">
        <v>0</v>
      </c>
      <c r="G276" s="45">
        <v>0</v>
      </c>
      <c r="H276" s="46">
        <f t="shared" si="11"/>
        <v>0</v>
      </c>
      <c r="I276" s="134">
        <v>0</v>
      </c>
    </row>
    <row r="277" spans="1:9" ht="17.25" customHeight="1">
      <c r="A277" s="43">
        <v>1708</v>
      </c>
      <c r="B277" s="169" t="s">
        <v>258</v>
      </c>
      <c r="C277" s="169"/>
      <c r="D277" s="44">
        <v>0</v>
      </c>
      <c r="E277" s="44">
        <v>0</v>
      </c>
      <c r="F277" s="44">
        <v>0</v>
      </c>
      <c r="G277" s="45">
        <v>0</v>
      </c>
      <c r="H277" s="46">
        <f t="shared" si="11"/>
        <v>0</v>
      </c>
      <c r="I277" s="134">
        <v>0</v>
      </c>
    </row>
    <row r="278" spans="1:9" ht="17.25" customHeight="1">
      <c r="A278" s="43">
        <v>1709</v>
      </c>
      <c r="B278" s="169" t="s">
        <v>246</v>
      </c>
      <c r="C278" s="169"/>
      <c r="D278" s="44">
        <v>0</v>
      </c>
      <c r="E278" s="44">
        <v>0</v>
      </c>
      <c r="F278" s="44">
        <v>0</v>
      </c>
      <c r="G278" s="45">
        <v>0</v>
      </c>
      <c r="H278" s="46">
        <f t="shared" si="11"/>
        <v>0</v>
      </c>
      <c r="I278" s="134">
        <v>0</v>
      </c>
    </row>
    <row r="279" spans="1:9" ht="17.25" customHeight="1">
      <c r="A279" s="43">
        <v>1710</v>
      </c>
      <c r="B279" s="169" t="s">
        <v>259</v>
      </c>
      <c r="C279" s="169"/>
      <c r="D279" s="44">
        <v>0</v>
      </c>
      <c r="E279" s="44">
        <v>0</v>
      </c>
      <c r="F279" s="44">
        <v>0</v>
      </c>
      <c r="G279" s="45">
        <v>0</v>
      </c>
      <c r="H279" s="46">
        <f t="shared" si="11"/>
        <v>0</v>
      </c>
      <c r="I279" s="134">
        <v>0</v>
      </c>
    </row>
    <row r="280" spans="1:9" ht="17.25" customHeight="1">
      <c r="A280" s="43">
        <v>1711</v>
      </c>
      <c r="B280" s="173" t="s">
        <v>81</v>
      </c>
      <c r="C280" s="173"/>
      <c r="D280" s="44">
        <v>0</v>
      </c>
      <c r="E280" s="44">
        <v>0</v>
      </c>
      <c r="F280" s="44">
        <v>0</v>
      </c>
      <c r="G280" s="45">
        <v>0</v>
      </c>
      <c r="H280" s="46">
        <f t="shared" si="11"/>
        <v>0</v>
      </c>
      <c r="I280" s="134">
        <v>0</v>
      </c>
    </row>
    <row r="281" spans="1:9" ht="17.25" customHeight="1" thickBot="1">
      <c r="A281" s="48"/>
      <c r="B281" s="170" t="s">
        <v>82</v>
      </c>
      <c r="C281" s="170"/>
      <c r="D281" s="49">
        <f>SUM(D270:D280)</f>
        <v>0</v>
      </c>
      <c r="E281" s="49">
        <f>SUM(E270:E280)</f>
        <v>0</v>
      </c>
      <c r="F281" s="49">
        <f>SUM(F270:F280)</f>
        <v>0</v>
      </c>
      <c r="G281" s="50"/>
      <c r="H281" s="49">
        <f>SUM(H270:H280)</f>
        <v>0</v>
      </c>
      <c r="I281" s="49">
        <f>SUM(I270:I280)</f>
        <v>0</v>
      </c>
    </row>
    <row r="282" spans="1:8" ht="9" customHeight="1">
      <c r="A282" s="158"/>
      <c r="B282" s="158"/>
      <c r="C282" s="158"/>
      <c r="D282" s="158"/>
      <c r="E282" s="158"/>
      <c r="F282" s="158"/>
      <c r="G282" s="158"/>
      <c r="H282" s="158"/>
    </row>
    <row r="283" spans="1:9" s="42" customFormat="1" ht="21.75" customHeight="1">
      <c r="A283" s="51">
        <v>18</v>
      </c>
      <c r="B283" s="166" t="s">
        <v>260</v>
      </c>
      <c r="C283" s="167"/>
      <c r="D283" s="167"/>
      <c r="E283" s="167"/>
      <c r="F283" s="167"/>
      <c r="G283" s="167"/>
      <c r="H283" s="167"/>
      <c r="I283" s="168"/>
    </row>
    <row r="284" spans="1:9" ht="17.25" customHeight="1">
      <c r="A284" s="43">
        <v>1801</v>
      </c>
      <c r="B284" s="172" t="s">
        <v>261</v>
      </c>
      <c r="C284" s="172"/>
      <c r="D284" s="131">
        <v>0</v>
      </c>
      <c r="E284" s="131">
        <v>0</v>
      </c>
      <c r="F284" s="131">
        <v>0</v>
      </c>
      <c r="G284" s="132">
        <v>0</v>
      </c>
      <c r="H284" s="133">
        <f aca="true" t="shared" si="12" ref="H284:H291">(F284-E284)*G284</f>
        <v>0</v>
      </c>
      <c r="I284" s="133">
        <v>0</v>
      </c>
    </row>
    <row r="285" spans="1:9" ht="17.25" customHeight="1">
      <c r="A285" s="43">
        <v>1802</v>
      </c>
      <c r="B285" s="169" t="s">
        <v>262</v>
      </c>
      <c r="C285" s="169"/>
      <c r="D285" s="44">
        <v>0</v>
      </c>
      <c r="E285" s="44">
        <v>0</v>
      </c>
      <c r="F285" s="44">
        <v>0</v>
      </c>
      <c r="G285" s="45">
        <v>0</v>
      </c>
      <c r="H285" s="46">
        <f t="shared" si="12"/>
        <v>0</v>
      </c>
      <c r="I285" s="135">
        <v>0</v>
      </c>
    </row>
    <row r="286" spans="1:9" ht="17.25" customHeight="1">
      <c r="A286" s="43">
        <v>1803</v>
      </c>
      <c r="B286" s="169" t="s">
        <v>263</v>
      </c>
      <c r="C286" s="169"/>
      <c r="D286" s="44">
        <v>0</v>
      </c>
      <c r="E286" s="44">
        <v>0</v>
      </c>
      <c r="F286" s="44">
        <v>0</v>
      </c>
      <c r="G286" s="45">
        <v>0</v>
      </c>
      <c r="H286" s="46">
        <f t="shared" si="12"/>
        <v>0</v>
      </c>
      <c r="I286" s="135">
        <v>0</v>
      </c>
    </row>
    <row r="287" spans="1:9" ht="17.25" customHeight="1">
      <c r="A287" s="43">
        <v>1804</v>
      </c>
      <c r="B287" s="169" t="s">
        <v>264</v>
      </c>
      <c r="C287" s="169"/>
      <c r="D287" s="44">
        <v>0</v>
      </c>
      <c r="E287" s="44">
        <v>0</v>
      </c>
      <c r="F287" s="44">
        <v>0</v>
      </c>
      <c r="G287" s="45">
        <v>0</v>
      </c>
      <c r="H287" s="46">
        <f t="shared" si="12"/>
        <v>0</v>
      </c>
      <c r="I287" s="135">
        <v>0</v>
      </c>
    </row>
    <row r="288" spans="1:9" ht="17.25" customHeight="1">
      <c r="A288" s="43">
        <v>1805</v>
      </c>
      <c r="B288" s="169" t="s">
        <v>265</v>
      </c>
      <c r="C288" s="169"/>
      <c r="D288" s="44">
        <v>0</v>
      </c>
      <c r="E288" s="44">
        <v>0</v>
      </c>
      <c r="F288" s="44">
        <v>0</v>
      </c>
      <c r="G288" s="45">
        <v>0</v>
      </c>
      <c r="H288" s="46">
        <f t="shared" si="12"/>
        <v>0</v>
      </c>
      <c r="I288" s="135">
        <v>0</v>
      </c>
    </row>
    <row r="289" spans="1:9" ht="17.25" customHeight="1">
      <c r="A289" s="43">
        <v>1806</v>
      </c>
      <c r="B289" s="169" t="s">
        <v>266</v>
      </c>
      <c r="C289" s="169"/>
      <c r="D289" s="44">
        <v>0</v>
      </c>
      <c r="E289" s="44">
        <v>0</v>
      </c>
      <c r="F289" s="44">
        <v>0</v>
      </c>
      <c r="G289" s="45">
        <v>0</v>
      </c>
      <c r="H289" s="46">
        <f t="shared" si="12"/>
        <v>0</v>
      </c>
      <c r="I289" s="135">
        <v>0</v>
      </c>
    </row>
    <row r="290" spans="1:9" ht="17.25" customHeight="1">
      <c r="A290" s="43">
        <v>1807</v>
      </c>
      <c r="B290" s="169" t="s">
        <v>267</v>
      </c>
      <c r="C290" s="169"/>
      <c r="D290" s="44">
        <v>0</v>
      </c>
      <c r="E290" s="44">
        <v>0</v>
      </c>
      <c r="F290" s="44">
        <v>0</v>
      </c>
      <c r="G290" s="45">
        <v>0</v>
      </c>
      <c r="H290" s="46">
        <f t="shared" si="12"/>
        <v>0</v>
      </c>
      <c r="I290" s="135">
        <v>0</v>
      </c>
    </row>
    <row r="291" spans="1:9" ht="17.25" customHeight="1">
      <c r="A291" s="43">
        <v>1808</v>
      </c>
      <c r="B291" s="173" t="s">
        <v>81</v>
      </c>
      <c r="C291" s="173"/>
      <c r="D291" s="44">
        <v>0</v>
      </c>
      <c r="E291" s="44">
        <v>0</v>
      </c>
      <c r="F291" s="44">
        <v>0</v>
      </c>
      <c r="G291" s="45">
        <v>0</v>
      </c>
      <c r="H291" s="46">
        <f t="shared" si="12"/>
        <v>0</v>
      </c>
      <c r="I291" s="46">
        <v>0</v>
      </c>
    </row>
    <row r="292" spans="1:9" ht="17.25" customHeight="1" thickBot="1">
      <c r="A292" s="48"/>
      <c r="B292" s="170" t="s">
        <v>82</v>
      </c>
      <c r="C292" s="170"/>
      <c r="D292" s="49">
        <f>SUM(D284:D291)</f>
        <v>0</v>
      </c>
      <c r="E292" s="49">
        <f>SUM(E284:E291)</f>
        <v>0</v>
      </c>
      <c r="F292" s="49">
        <f>SUM(F284:F291)</f>
        <v>0</v>
      </c>
      <c r="G292" s="50"/>
      <c r="H292" s="49">
        <f>SUM(H284:H291)</f>
        <v>0</v>
      </c>
      <c r="I292" s="49">
        <f>SUM(I284:I291)</f>
        <v>0</v>
      </c>
    </row>
    <row r="293" spans="1:8" ht="9" customHeight="1">
      <c r="A293" s="158"/>
      <c r="B293" s="158"/>
      <c r="C293" s="158"/>
      <c r="D293" s="158"/>
      <c r="E293" s="158"/>
      <c r="F293" s="158"/>
      <c r="G293" s="158"/>
      <c r="H293" s="158"/>
    </row>
    <row r="294" spans="1:9" s="42" customFormat="1" ht="21.75" customHeight="1">
      <c r="A294" s="51">
        <v>19</v>
      </c>
      <c r="B294" s="166" t="s">
        <v>268</v>
      </c>
      <c r="C294" s="167"/>
      <c r="D294" s="167"/>
      <c r="E294" s="167"/>
      <c r="F294" s="167"/>
      <c r="G294" s="167"/>
      <c r="H294" s="167"/>
      <c r="I294" s="168"/>
    </row>
    <row r="295" spans="1:9" ht="17.25" customHeight="1">
      <c r="A295" s="43">
        <v>1901</v>
      </c>
      <c r="B295" s="172" t="s">
        <v>269</v>
      </c>
      <c r="C295" s="172"/>
      <c r="D295" s="131">
        <v>0</v>
      </c>
      <c r="E295" s="131">
        <v>0</v>
      </c>
      <c r="F295" s="131">
        <v>0</v>
      </c>
      <c r="G295" s="132">
        <v>0</v>
      </c>
      <c r="H295" s="133">
        <f>(F295-E295)*G295</f>
        <v>0</v>
      </c>
      <c r="I295" s="135">
        <v>0</v>
      </c>
    </row>
    <row r="296" spans="1:9" ht="17.25" customHeight="1">
      <c r="A296" s="43">
        <v>1902</v>
      </c>
      <c r="B296" s="169" t="s">
        <v>270</v>
      </c>
      <c r="C296" s="169"/>
      <c r="D296" s="44">
        <v>0</v>
      </c>
      <c r="E296" s="44">
        <v>0</v>
      </c>
      <c r="F296" s="44">
        <v>0</v>
      </c>
      <c r="G296" s="45">
        <v>0</v>
      </c>
      <c r="H296" s="46">
        <f>(F296-E296)*G296</f>
        <v>0</v>
      </c>
      <c r="I296" s="135">
        <v>0</v>
      </c>
    </row>
    <row r="297" spans="1:9" ht="17.25" customHeight="1">
      <c r="A297" s="43">
        <v>1903</v>
      </c>
      <c r="B297" s="169" t="s">
        <v>271</v>
      </c>
      <c r="C297" s="169"/>
      <c r="D297" s="44">
        <v>0</v>
      </c>
      <c r="E297" s="44">
        <v>0</v>
      </c>
      <c r="F297" s="44">
        <v>0</v>
      </c>
      <c r="G297" s="45">
        <v>0</v>
      </c>
      <c r="H297" s="46">
        <f>(F297-E297)*G297</f>
        <v>0</v>
      </c>
      <c r="I297" s="135">
        <v>0</v>
      </c>
    </row>
    <row r="298" spans="1:9" ht="17.25" customHeight="1">
      <c r="A298" s="43">
        <v>1904</v>
      </c>
      <c r="B298" s="169" t="s">
        <v>272</v>
      </c>
      <c r="C298" s="169"/>
      <c r="D298" s="44">
        <v>0</v>
      </c>
      <c r="E298" s="44">
        <v>0</v>
      </c>
      <c r="F298" s="44">
        <v>0</v>
      </c>
      <c r="G298" s="45">
        <v>0</v>
      </c>
      <c r="H298" s="46">
        <v>0</v>
      </c>
      <c r="I298" s="135">
        <v>0</v>
      </c>
    </row>
    <row r="299" spans="1:9" ht="17.25" customHeight="1">
      <c r="A299" s="43">
        <v>1905</v>
      </c>
      <c r="B299" s="169" t="s">
        <v>273</v>
      </c>
      <c r="C299" s="169"/>
      <c r="D299" s="44">
        <v>0</v>
      </c>
      <c r="E299" s="44">
        <v>0</v>
      </c>
      <c r="F299" s="44">
        <v>0</v>
      </c>
      <c r="G299" s="45">
        <v>0</v>
      </c>
      <c r="H299" s="46">
        <v>0</v>
      </c>
      <c r="I299" s="135">
        <v>0</v>
      </c>
    </row>
    <row r="300" spans="1:9" ht="17.25" customHeight="1">
      <c r="A300" s="43">
        <v>1906</v>
      </c>
      <c r="B300" s="173" t="s">
        <v>81</v>
      </c>
      <c r="C300" s="173"/>
      <c r="D300" s="44">
        <v>0</v>
      </c>
      <c r="E300" s="44">
        <v>0</v>
      </c>
      <c r="F300" s="44">
        <v>0</v>
      </c>
      <c r="G300" s="45">
        <v>0</v>
      </c>
      <c r="H300" s="46">
        <f>(F300-E300)*G300</f>
        <v>0</v>
      </c>
      <c r="I300" s="46">
        <v>0</v>
      </c>
    </row>
    <row r="301" spans="1:9" ht="17.25" customHeight="1" thickBot="1">
      <c r="A301" s="48"/>
      <c r="B301" s="170" t="s">
        <v>82</v>
      </c>
      <c r="C301" s="170"/>
      <c r="D301" s="49">
        <f>SUM(D295:D300)</f>
        <v>0</v>
      </c>
      <c r="E301" s="49">
        <f>SUM(E295:E300)</f>
        <v>0</v>
      </c>
      <c r="F301" s="49">
        <f>SUM(F295:F300)</f>
        <v>0</v>
      </c>
      <c r="G301" s="50"/>
      <c r="H301" s="49">
        <f>SUM(H295:H300)</f>
        <v>0</v>
      </c>
      <c r="I301" s="49">
        <f>SUM(I295:I300)</f>
        <v>0</v>
      </c>
    </row>
    <row r="302" spans="1:8" ht="9" customHeight="1">
      <c r="A302" s="158"/>
      <c r="B302" s="158"/>
      <c r="C302" s="158"/>
      <c r="D302" s="158"/>
      <c r="E302" s="158"/>
      <c r="F302" s="158"/>
      <c r="G302" s="158"/>
      <c r="H302" s="158"/>
    </row>
    <row r="303" spans="1:9" s="42" customFormat="1" ht="21.75" customHeight="1">
      <c r="A303" s="51">
        <v>20</v>
      </c>
      <c r="B303" s="166" t="s">
        <v>274</v>
      </c>
      <c r="C303" s="167"/>
      <c r="D303" s="167"/>
      <c r="E303" s="167"/>
      <c r="F303" s="167"/>
      <c r="G303" s="167"/>
      <c r="H303" s="167"/>
      <c r="I303" s="168"/>
    </row>
    <row r="304" spans="1:9" ht="17.25" customHeight="1">
      <c r="A304" s="43">
        <v>2001</v>
      </c>
      <c r="B304" s="172" t="s">
        <v>275</v>
      </c>
      <c r="C304" s="172"/>
      <c r="D304" s="131">
        <v>0</v>
      </c>
      <c r="E304" s="131">
        <v>0</v>
      </c>
      <c r="F304" s="131">
        <v>0</v>
      </c>
      <c r="G304" s="132">
        <v>0</v>
      </c>
      <c r="H304" s="133">
        <f aca="true" t="shared" si="13" ref="H304:H314">(F304-E304)*G304</f>
        <v>0</v>
      </c>
      <c r="I304" s="133">
        <v>0</v>
      </c>
    </row>
    <row r="305" spans="1:9" ht="17.25" customHeight="1">
      <c r="A305" s="43">
        <v>2002</v>
      </c>
      <c r="B305" s="169" t="s">
        <v>105</v>
      </c>
      <c r="C305" s="169"/>
      <c r="D305" s="44">
        <v>0</v>
      </c>
      <c r="E305" s="44">
        <v>0</v>
      </c>
      <c r="F305" s="44">
        <v>0</v>
      </c>
      <c r="G305" s="45">
        <v>0</v>
      </c>
      <c r="H305" s="46">
        <f t="shared" si="13"/>
        <v>0</v>
      </c>
      <c r="I305" s="134">
        <v>0</v>
      </c>
    </row>
    <row r="306" spans="1:9" ht="17.25" customHeight="1">
      <c r="A306" s="43">
        <v>2003</v>
      </c>
      <c r="B306" s="169" t="s">
        <v>107</v>
      </c>
      <c r="C306" s="169"/>
      <c r="D306" s="44">
        <v>0</v>
      </c>
      <c r="E306" s="44">
        <v>0</v>
      </c>
      <c r="F306" s="44">
        <v>0</v>
      </c>
      <c r="G306" s="45">
        <v>0</v>
      </c>
      <c r="H306" s="46">
        <f t="shared" si="13"/>
        <v>0</v>
      </c>
      <c r="I306" s="134">
        <v>0</v>
      </c>
    </row>
    <row r="307" spans="1:9" ht="17.25" customHeight="1">
      <c r="A307" s="43">
        <v>2004</v>
      </c>
      <c r="B307" s="169" t="s">
        <v>276</v>
      </c>
      <c r="C307" s="169"/>
      <c r="D307" s="44">
        <v>0</v>
      </c>
      <c r="E307" s="44">
        <v>0</v>
      </c>
      <c r="F307" s="44">
        <v>0</v>
      </c>
      <c r="G307" s="45">
        <v>0</v>
      </c>
      <c r="H307" s="46">
        <f t="shared" si="13"/>
        <v>0</v>
      </c>
      <c r="I307" s="134">
        <v>0</v>
      </c>
    </row>
    <row r="308" spans="1:9" ht="17.25" customHeight="1">
      <c r="A308" s="43">
        <v>2005</v>
      </c>
      <c r="B308" s="169" t="s">
        <v>277</v>
      </c>
      <c r="C308" s="169"/>
      <c r="D308" s="44">
        <v>0</v>
      </c>
      <c r="E308" s="44">
        <v>0</v>
      </c>
      <c r="F308" s="44">
        <v>0</v>
      </c>
      <c r="G308" s="45">
        <v>0</v>
      </c>
      <c r="H308" s="46">
        <f t="shared" si="13"/>
        <v>0</v>
      </c>
      <c r="I308" s="134">
        <v>0</v>
      </c>
    </row>
    <row r="309" spans="1:9" ht="17.25" customHeight="1">
      <c r="A309" s="43">
        <v>2006</v>
      </c>
      <c r="B309" s="169" t="s">
        <v>278</v>
      </c>
      <c r="C309" s="169"/>
      <c r="D309" s="44">
        <v>0</v>
      </c>
      <c r="E309" s="44">
        <v>0</v>
      </c>
      <c r="F309" s="44">
        <v>0</v>
      </c>
      <c r="G309" s="45">
        <v>0</v>
      </c>
      <c r="H309" s="46">
        <f t="shared" si="13"/>
        <v>0</v>
      </c>
      <c r="I309" s="134">
        <v>0</v>
      </c>
    </row>
    <row r="310" spans="1:9" ht="17.25" customHeight="1">
      <c r="A310" s="43">
        <v>2007</v>
      </c>
      <c r="B310" s="169" t="s">
        <v>279</v>
      </c>
      <c r="C310" s="169"/>
      <c r="D310" s="44">
        <v>0</v>
      </c>
      <c r="E310" s="44">
        <v>0</v>
      </c>
      <c r="F310" s="44">
        <v>0</v>
      </c>
      <c r="G310" s="45">
        <v>0</v>
      </c>
      <c r="H310" s="46">
        <f t="shared" si="13"/>
        <v>0</v>
      </c>
      <c r="I310" s="134">
        <v>0</v>
      </c>
    </row>
    <row r="311" spans="1:9" ht="17.25" customHeight="1">
      <c r="A311" s="43">
        <v>2008</v>
      </c>
      <c r="B311" s="169" t="s">
        <v>81</v>
      </c>
      <c r="C311" s="169"/>
      <c r="D311" s="44">
        <v>0</v>
      </c>
      <c r="E311" s="44">
        <v>0</v>
      </c>
      <c r="F311" s="44">
        <v>0</v>
      </c>
      <c r="G311" s="45">
        <v>0</v>
      </c>
      <c r="H311" s="46">
        <f t="shared" si="13"/>
        <v>0</v>
      </c>
      <c r="I311" s="134">
        <v>0</v>
      </c>
    </row>
    <row r="312" spans="1:9" ht="17.25" customHeight="1">
      <c r="A312" s="43">
        <v>2009</v>
      </c>
      <c r="B312" s="169" t="s">
        <v>280</v>
      </c>
      <c r="C312" s="169"/>
      <c r="D312" s="44">
        <v>0</v>
      </c>
      <c r="E312" s="44">
        <v>0</v>
      </c>
      <c r="F312" s="44">
        <v>0</v>
      </c>
      <c r="G312" s="45">
        <v>0</v>
      </c>
      <c r="H312" s="46">
        <f t="shared" si="13"/>
        <v>0</v>
      </c>
      <c r="I312" s="134">
        <v>0</v>
      </c>
    </row>
    <row r="313" spans="1:9" ht="17.25" customHeight="1">
      <c r="A313" s="43">
        <v>2010</v>
      </c>
      <c r="B313" s="169" t="s">
        <v>281</v>
      </c>
      <c r="C313" s="169"/>
      <c r="D313" s="44">
        <v>0</v>
      </c>
      <c r="E313" s="44">
        <v>0</v>
      </c>
      <c r="F313" s="44">
        <v>0</v>
      </c>
      <c r="G313" s="45">
        <v>0</v>
      </c>
      <c r="H313" s="46">
        <f t="shared" si="13"/>
        <v>0</v>
      </c>
      <c r="I313" s="134">
        <v>0</v>
      </c>
    </row>
    <row r="314" spans="1:9" ht="17.25" customHeight="1">
      <c r="A314" s="43">
        <v>2011</v>
      </c>
      <c r="B314" s="169" t="s">
        <v>282</v>
      </c>
      <c r="C314" s="169"/>
      <c r="D314" s="44">
        <v>0</v>
      </c>
      <c r="E314" s="44">
        <v>0</v>
      </c>
      <c r="F314" s="44">
        <v>0</v>
      </c>
      <c r="G314" s="45">
        <v>0</v>
      </c>
      <c r="H314" s="46">
        <f t="shared" si="13"/>
        <v>0</v>
      </c>
      <c r="I314" s="134">
        <v>0</v>
      </c>
    </row>
    <row r="315" spans="1:9" ht="17.25" customHeight="1" thickBot="1">
      <c r="A315" s="48"/>
      <c r="B315" s="170" t="s">
        <v>82</v>
      </c>
      <c r="C315" s="170"/>
      <c r="D315" s="49">
        <f>SUM(D304:D314)</f>
        <v>0</v>
      </c>
      <c r="E315" s="49">
        <f>SUM(E304:E314)</f>
        <v>0</v>
      </c>
      <c r="F315" s="49">
        <f>SUM(F304:F314)</f>
        <v>0</v>
      </c>
      <c r="G315" s="50"/>
      <c r="H315" s="49">
        <f>SUM(H304:H314)</f>
        <v>0</v>
      </c>
      <c r="I315" s="49">
        <f>SUM(I304:I314)</f>
        <v>0</v>
      </c>
    </row>
    <row r="316" spans="1:8" ht="9" customHeight="1">
      <c r="A316" s="158"/>
      <c r="B316" s="158"/>
      <c r="C316" s="158"/>
      <c r="D316" s="158"/>
      <c r="E316" s="158"/>
      <c r="F316" s="158"/>
      <c r="G316" s="158"/>
      <c r="H316" s="158"/>
    </row>
    <row r="317" spans="1:9" ht="21.75" customHeight="1" thickBot="1">
      <c r="A317" s="171" t="s">
        <v>283</v>
      </c>
      <c r="B317" s="171"/>
      <c r="C317" s="171"/>
      <c r="D317" s="52">
        <f>D52+D91+D99+D104+D112+D122+D130+D141+D155+D186+D201+D221+D231+D242+D249+D267+D281+D292+D301+D315</f>
        <v>0</v>
      </c>
      <c r="E317" s="52">
        <f>E52+E91+E99+E104+E112+E122+E130+E141+E155+E186+E201+E221+E231+E242+E249+E267+E281+E292+E301+E315</f>
        <v>0</v>
      </c>
      <c r="F317" s="52">
        <f>F52+F91+F99+F104+F112+F122+F130+F141+F155+F186+F201+F221+F231+F242+F249+F267+F281+F292+F301+F315</f>
        <v>0</v>
      </c>
      <c r="G317" s="52"/>
      <c r="H317" s="52">
        <f>H52+H91+H99+H104+H112+H122+H130+H141+H155+H186+H201+H221+H231+H242+H249+H267+H281+H292+H301+H315</f>
        <v>0</v>
      </c>
      <c r="I317" s="52">
        <f>I52+I91+I99+I104+I112+I122+I130+I141+I155+I186+I201+I221+I231+I242+I249+I267+I281+I292+I301+I315</f>
        <v>0</v>
      </c>
    </row>
    <row r="318" spans="1:8" ht="9" customHeight="1">
      <c r="A318" s="158"/>
      <c r="B318" s="158"/>
      <c r="C318" s="158"/>
      <c r="D318" s="158"/>
      <c r="E318" s="158"/>
      <c r="F318" s="158"/>
      <c r="G318" s="158"/>
      <c r="H318" s="158"/>
    </row>
    <row r="319" spans="1:9" ht="17.25" customHeight="1" thickBot="1">
      <c r="A319" s="160" t="s">
        <v>284</v>
      </c>
      <c r="B319" s="160"/>
      <c r="C319" s="160"/>
      <c r="D319" s="53">
        <f>D317-D55-D94-D95</f>
        <v>0</v>
      </c>
      <c r="E319" s="53">
        <f>E317-E55-E94-E95</f>
        <v>0</v>
      </c>
      <c r="F319" s="53">
        <f>F317-F55-F94-F95</f>
        <v>0</v>
      </c>
      <c r="G319" s="53"/>
      <c r="H319" s="53">
        <f>H317-H55-H94-H95</f>
        <v>0</v>
      </c>
      <c r="I319" s="53">
        <f>I317-I55-I94-I95</f>
        <v>0</v>
      </c>
    </row>
    <row r="320" spans="1:8" ht="9" customHeight="1">
      <c r="A320" s="158"/>
      <c r="B320" s="158"/>
      <c r="C320" s="158"/>
      <c r="D320" s="158"/>
      <c r="E320" s="158"/>
      <c r="F320" s="158"/>
      <c r="G320" s="158"/>
      <c r="H320" s="158"/>
    </row>
    <row r="321" spans="1:9" ht="17.25" customHeight="1">
      <c r="A321" s="43">
        <v>2101</v>
      </c>
      <c r="B321" s="154" t="s">
        <v>382</v>
      </c>
      <c r="C321" s="155"/>
      <c r="D321" s="44">
        <v>0</v>
      </c>
      <c r="E321" s="44">
        <v>0</v>
      </c>
      <c r="F321" s="44">
        <v>0</v>
      </c>
      <c r="G321" s="45">
        <v>0</v>
      </c>
      <c r="H321" s="46">
        <f>(F321-E321)*G321</f>
        <v>0</v>
      </c>
      <c r="I321" s="46">
        <v>0</v>
      </c>
    </row>
    <row r="322" spans="1:9" ht="17.25" customHeight="1">
      <c r="A322" s="43">
        <v>2102</v>
      </c>
      <c r="B322" s="152" t="s">
        <v>285</v>
      </c>
      <c r="C322" s="153"/>
      <c r="D322" s="44">
        <v>0</v>
      </c>
      <c r="E322" s="44">
        <v>0</v>
      </c>
      <c r="F322" s="44">
        <v>0</v>
      </c>
      <c r="G322" s="45">
        <v>0</v>
      </c>
      <c r="H322" s="46">
        <f>(F322-E322)*G322</f>
        <v>0</v>
      </c>
      <c r="I322" s="46">
        <v>0</v>
      </c>
    </row>
    <row r="323" spans="1:9" ht="17.25" customHeight="1">
      <c r="A323" s="43">
        <v>2103</v>
      </c>
      <c r="B323" s="152" t="s">
        <v>383</v>
      </c>
      <c r="C323" s="153"/>
      <c r="D323" s="44">
        <v>0</v>
      </c>
      <c r="E323" s="44">
        <v>0</v>
      </c>
      <c r="F323" s="44">
        <v>0</v>
      </c>
      <c r="G323" s="45">
        <v>0</v>
      </c>
      <c r="H323" s="46">
        <f>(F323-E323)*G323</f>
        <v>0</v>
      </c>
      <c r="I323" s="46">
        <v>0</v>
      </c>
    </row>
    <row r="324" spans="1:9" ht="17.25" customHeight="1" thickBot="1">
      <c r="A324" s="139">
        <v>2104</v>
      </c>
      <c r="B324" s="150" t="s">
        <v>384</v>
      </c>
      <c r="C324" s="151"/>
      <c r="D324" s="54">
        <v>0</v>
      </c>
      <c r="E324" s="54">
        <v>0</v>
      </c>
      <c r="F324" s="54">
        <v>0</v>
      </c>
      <c r="G324" s="55">
        <v>0</v>
      </c>
      <c r="H324" s="53">
        <f>(F324-E324)*G324</f>
        <v>0</v>
      </c>
      <c r="I324" s="53">
        <v>0</v>
      </c>
    </row>
    <row r="325" spans="1:8" ht="9" customHeight="1" thickBot="1">
      <c r="A325" s="158"/>
      <c r="B325" s="158"/>
      <c r="C325" s="158"/>
      <c r="D325" s="158"/>
      <c r="E325" s="158"/>
      <c r="F325" s="158"/>
      <c r="G325" s="158"/>
      <c r="H325" s="158"/>
    </row>
    <row r="326" spans="1:9" s="42" customFormat="1" ht="21.75" customHeight="1" thickBot="1">
      <c r="A326" s="159" t="s">
        <v>82</v>
      </c>
      <c r="B326" s="159"/>
      <c r="C326" s="159"/>
      <c r="D326" s="56">
        <f>SUM(D317+D322+D323+D324)</f>
        <v>0</v>
      </c>
      <c r="E326" s="56">
        <f>SUM(E317+E322+E323+E324)</f>
        <v>0</v>
      </c>
      <c r="F326" s="56">
        <f>SUM(F317+F322+F323+F324)</f>
        <v>0</v>
      </c>
      <c r="G326" s="56"/>
      <c r="H326" s="56">
        <f>SUM(H317+H322+H323+H324)</f>
        <v>0</v>
      </c>
      <c r="I326" s="57">
        <f>SUM(I317+I322+I323+I324)</f>
        <v>0</v>
      </c>
    </row>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2.75" customHeight="1"/>
  </sheetData>
  <sheetProtection password="BA97" sheet="1"/>
  <protectedRanges>
    <protectedRange sqref="D189:G200 I189:I200 D204:G220 I204:I220 D224:G230 I224:I230 D234:G241 I234:I241 D245:G248 I245:I248 D252:G266 I252:I266 D270:G280 I270:I280 D284:G291 I284:I291 D295:G300 I295:I300 D304:G314 I304:I314 D322:F324 G322:G324 I322:I324" name="Oblast3"/>
    <protectedRange sqref="D39:G51 I39:I51 D55:G76 I55:I76 D77:G90 I77:I90 D94:G98 I94:I98 I102:I103 D102:G103 D107:G111 I107:I111 D115:G121 I115:I121 D125:G129 I125:I129 D133:G139 I133:I140 D140:G140 D144:G154 I144:I154 D158:G179 I158:I177 I178:I185 D180:G185" name="Oblast2"/>
    <protectedRange sqref="C3:D5 E8:E11" name="Oblast1"/>
  </protectedRanges>
  <mergeCells count="322">
    <mergeCell ref="A1:G1"/>
    <mergeCell ref="A3:B3"/>
    <mergeCell ref="C3:D3"/>
    <mergeCell ref="A4:B4"/>
    <mergeCell ref="C4:D4"/>
    <mergeCell ref="A5:B5"/>
    <mergeCell ref="C5:D5"/>
    <mergeCell ref="C15:I15"/>
    <mergeCell ref="C17:I17"/>
    <mergeCell ref="C18:I18"/>
    <mergeCell ref="C19:I19"/>
    <mergeCell ref="A7:E7"/>
    <mergeCell ref="A8:B11"/>
    <mergeCell ref="C8:D8"/>
    <mergeCell ref="C10:D10"/>
    <mergeCell ref="A12:E12"/>
    <mergeCell ref="C9:D9"/>
    <mergeCell ref="A32:C36"/>
    <mergeCell ref="D33:D36"/>
    <mergeCell ref="E33:E36"/>
    <mergeCell ref="F33:F36"/>
    <mergeCell ref="G33:G36"/>
    <mergeCell ref="H33:H36"/>
    <mergeCell ref="B48:C48"/>
    <mergeCell ref="A37:H37"/>
    <mergeCell ref="B39:C39"/>
    <mergeCell ref="B40:C40"/>
    <mergeCell ref="B41:C41"/>
    <mergeCell ref="B42:C42"/>
    <mergeCell ref="B49:C49"/>
    <mergeCell ref="B50:C50"/>
    <mergeCell ref="B51:C51"/>
    <mergeCell ref="B52:C52"/>
    <mergeCell ref="A53:H53"/>
    <mergeCell ref="B43:C43"/>
    <mergeCell ref="B44:C44"/>
    <mergeCell ref="B45:C45"/>
    <mergeCell ref="B46:C46"/>
    <mergeCell ref="B47:C47"/>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A92:H92"/>
    <mergeCell ref="B94:C94"/>
    <mergeCell ref="B95:C95"/>
    <mergeCell ref="B96:C96"/>
    <mergeCell ref="B93:I93"/>
    <mergeCell ref="B97:C97"/>
    <mergeCell ref="B98:C98"/>
    <mergeCell ref="B99:C99"/>
    <mergeCell ref="A100:H100"/>
    <mergeCell ref="B102:C102"/>
    <mergeCell ref="B101:I101"/>
    <mergeCell ref="B103:C103"/>
    <mergeCell ref="B104:C104"/>
    <mergeCell ref="A105:H105"/>
    <mergeCell ref="B107:C107"/>
    <mergeCell ref="B108:C108"/>
    <mergeCell ref="B106:I106"/>
    <mergeCell ref="B120:C120"/>
    <mergeCell ref="B109:C109"/>
    <mergeCell ref="B110:C110"/>
    <mergeCell ref="B111:C111"/>
    <mergeCell ref="B112:C112"/>
    <mergeCell ref="A113:H113"/>
    <mergeCell ref="B114:I114"/>
    <mergeCell ref="B121:C121"/>
    <mergeCell ref="B122:C122"/>
    <mergeCell ref="A123:H123"/>
    <mergeCell ref="B125:C125"/>
    <mergeCell ref="B126:C126"/>
    <mergeCell ref="B115:C115"/>
    <mergeCell ref="B116:C116"/>
    <mergeCell ref="B117:C117"/>
    <mergeCell ref="B118:C118"/>
    <mergeCell ref="B119:C119"/>
    <mergeCell ref="B127:C127"/>
    <mergeCell ref="B128:C128"/>
    <mergeCell ref="B129:C129"/>
    <mergeCell ref="B130:C130"/>
    <mergeCell ref="A131:H131"/>
    <mergeCell ref="B132:I132"/>
    <mergeCell ref="B133:C133"/>
    <mergeCell ref="B134:C134"/>
    <mergeCell ref="B135:C135"/>
    <mergeCell ref="B136:C136"/>
    <mergeCell ref="B137:C137"/>
    <mergeCell ref="B138:C138"/>
    <mergeCell ref="B139:C139"/>
    <mergeCell ref="B140:C140"/>
    <mergeCell ref="B141:C141"/>
    <mergeCell ref="A142:H142"/>
    <mergeCell ref="B144:C144"/>
    <mergeCell ref="B143:I143"/>
    <mergeCell ref="B145:C145"/>
    <mergeCell ref="B146:C146"/>
    <mergeCell ref="B147:C147"/>
    <mergeCell ref="B148:C148"/>
    <mergeCell ref="B149:C149"/>
    <mergeCell ref="B150:C150"/>
    <mergeCell ref="B151:C151"/>
    <mergeCell ref="B152:C152"/>
    <mergeCell ref="B153:C153"/>
    <mergeCell ref="B154:C154"/>
    <mergeCell ref="B155:C155"/>
    <mergeCell ref="A156:H156"/>
    <mergeCell ref="B158:C158"/>
    <mergeCell ref="B159:C159"/>
    <mergeCell ref="B160:C160"/>
    <mergeCell ref="B161:C161"/>
    <mergeCell ref="B162:C162"/>
    <mergeCell ref="B157:I157"/>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A187:H187"/>
    <mergeCell ref="B189:C189"/>
    <mergeCell ref="B190:C190"/>
    <mergeCell ref="B191:C191"/>
    <mergeCell ref="B192:C192"/>
    <mergeCell ref="B188:I188"/>
    <mergeCell ref="B193:C193"/>
    <mergeCell ref="B194:C194"/>
    <mergeCell ref="B195:C195"/>
    <mergeCell ref="B196:C196"/>
    <mergeCell ref="B197:C197"/>
    <mergeCell ref="B198:C198"/>
    <mergeCell ref="B199:C199"/>
    <mergeCell ref="B200:C200"/>
    <mergeCell ref="B201:C201"/>
    <mergeCell ref="A202:H202"/>
    <mergeCell ref="B204:C204"/>
    <mergeCell ref="B203:I203"/>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A222:H222"/>
    <mergeCell ref="B224:C224"/>
    <mergeCell ref="B225:C225"/>
    <mergeCell ref="B226:C226"/>
    <mergeCell ref="B227:C227"/>
    <mergeCell ref="B228:C228"/>
    <mergeCell ref="B223:I223"/>
    <mergeCell ref="B229:C229"/>
    <mergeCell ref="B230:C230"/>
    <mergeCell ref="B231:C231"/>
    <mergeCell ref="A232:H232"/>
    <mergeCell ref="B234:C234"/>
    <mergeCell ref="B233:I233"/>
    <mergeCell ref="B235:C235"/>
    <mergeCell ref="B236:C236"/>
    <mergeCell ref="B237:C237"/>
    <mergeCell ref="B238:C238"/>
    <mergeCell ref="B239:C239"/>
    <mergeCell ref="B240:C240"/>
    <mergeCell ref="B241:C241"/>
    <mergeCell ref="B242:C242"/>
    <mergeCell ref="A243:H243"/>
    <mergeCell ref="B245:C245"/>
    <mergeCell ref="B246:C246"/>
    <mergeCell ref="B244:I244"/>
    <mergeCell ref="B247:C247"/>
    <mergeCell ref="B248:C248"/>
    <mergeCell ref="B249:C249"/>
    <mergeCell ref="A250:H250"/>
    <mergeCell ref="B252:C252"/>
    <mergeCell ref="B251:I251"/>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A268:H268"/>
    <mergeCell ref="B270:C270"/>
    <mergeCell ref="B269:I269"/>
    <mergeCell ref="B271:C271"/>
    <mergeCell ref="B272:C272"/>
    <mergeCell ref="B273:C273"/>
    <mergeCell ref="B274:C274"/>
    <mergeCell ref="B275:C275"/>
    <mergeCell ref="B276:C276"/>
    <mergeCell ref="B277:C277"/>
    <mergeCell ref="B278:C278"/>
    <mergeCell ref="B279:C279"/>
    <mergeCell ref="B280:C280"/>
    <mergeCell ref="B281:C281"/>
    <mergeCell ref="A282:H282"/>
    <mergeCell ref="B284:C284"/>
    <mergeCell ref="B285:C285"/>
    <mergeCell ref="B286:C286"/>
    <mergeCell ref="B287:C287"/>
    <mergeCell ref="B288:C288"/>
    <mergeCell ref="B283:I283"/>
    <mergeCell ref="B289:C289"/>
    <mergeCell ref="B290:C290"/>
    <mergeCell ref="B291:C291"/>
    <mergeCell ref="B292:C292"/>
    <mergeCell ref="A293:H293"/>
    <mergeCell ref="B294:I294"/>
    <mergeCell ref="B303:I303"/>
    <mergeCell ref="B295:C295"/>
    <mergeCell ref="B296:C296"/>
    <mergeCell ref="B297:C297"/>
    <mergeCell ref="B298:C298"/>
    <mergeCell ref="B299:C299"/>
    <mergeCell ref="B300:C300"/>
    <mergeCell ref="A318:H318"/>
    <mergeCell ref="B307:C307"/>
    <mergeCell ref="B308:C308"/>
    <mergeCell ref="B309:C309"/>
    <mergeCell ref="B310:C310"/>
    <mergeCell ref="B311:C311"/>
    <mergeCell ref="B312:C312"/>
    <mergeCell ref="B313:C313"/>
    <mergeCell ref="B314:C314"/>
    <mergeCell ref="B315:C315"/>
    <mergeCell ref="A316:H316"/>
    <mergeCell ref="A317:C317"/>
    <mergeCell ref="B301:C301"/>
    <mergeCell ref="A302:H302"/>
    <mergeCell ref="B304:C304"/>
    <mergeCell ref="B305:C305"/>
    <mergeCell ref="B306:C306"/>
    <mergeCell ref="C28:I28"/>
    <mergeCell ref="A325:H325"/>
    <mergeCell ref="A326:C326"/>
    <mergeCell ref="A319:C319"/>
    <mergeCell ref="A320:H320"/>
    <mergeCell ref="C30:I30"/>
    <mergeCell ref="I33:I36"/>
    <mergeCell ref="B54:I54"/>
    <mergeCell ref="B38:I38"/>
    <mergeCell ref="B124:I124"/>
    <mergeCell ref="C11:D11"/>
    <mergeCell ref="B324:C324"/>
    <mergeCell ref="B323:C323"/>
    <mergeCell ref="B322:C322"/>
    <mergeCell ref="B321:C321"/>
    <mergeCell ref="C21:I21"/>
    <mergeCell ref="C23:I23"/>
    <mergeCell ref="C24:I24"/>
    <mergeCell ref="C25:I25"/>
    <mergeCell ref="C26:I26"/>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0"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A1" sqref="A1:E1"/>
    </sheetView>
  </sheetViews>
  <sheetFormatPr defaultColWidth="9.140625" defaultRowHeight="12.75"/>
  <cols>
    <col min="1" max="1" width="7.7109375" style="58" customWidth="1"/>
    <col min="2" max="2" width="77.140625" style="58" customWidth="1"/>
    <col min="3" max="4" width="20.421875" style="58" customWidth="1"/>
    <col min="5" max="5" width="53.28125" style="58" customWidth="1"/>
    <col min="6" max="16384" width="9.140625" style="58" customWidth="1"/>
  </cols>
  <sheetData>
    <row r="1" spans="1:6" ht="27.75" customHeight="1">
      <c r="A1" s="193" t="s">
        <v>286</v>
      </c>
      <c r="B1" s="193"/>
      <c r="C1" s="193"/>
      <c r="D1" s="193"/>
      <c r="E1" s="193"/>
      <c r="F1" s="59"/>
    </row>
    <row r="2" spans="1:6" ht="27.75" customHeight="1">
      <c r="A2" s="59"/>
      <c r="B2" s="59"/>
      <c r="C2" s="59"/>
      <c r="D2" s="59"/>
      <c r="E2" s="59"/>
      <c r="F2" s="59"/>
    </row>
    <row r="3" spans="1:6" ht="57.75" customHeight="1">
      <c r="A3" s="147" t="s">
        <v>386</v>
      </c>
      <c r="B3" s="147"/>
      <c r="C3" s="147"/>
      <c r="D3" s="59"/>
      <c r="E3" s="59"/>
      <c r="F3" s="59"/>
    </row>
    <row r="4" spans="1:6" ht="27.75" customHeight="1">
      <c r="A4" s="59"/>
      <c r="B4" s="59"/>
      <c r="C4" s="59"/>
      <c r="D4" s="59"/>
      <c r="E4" s="59"/>
      <c r="F4" s="59"/>
    </row>
    <row r="5" spans="1:5" ht="27.75" customHeight="1">
      <c r="A5" s="194" t="s">
        <v>287</v>
      </c>
      <c r="B5" s="194"/>
      <c r="C5" s="194"/>
      <c r="D5" s="60"/>
      <c r="E5" s="60"/>
    </row>
    <row r="6" spans="1:6" ht="38.25" customHeight="1">
      <c r="A6" s="195" t="s">
        <v>385</v>
      </c>
      <c r="B6" s="195"/>
      <c r="C6" s="195"/>
      <c r="D6" s="60"/>
      <c r="E6" s="196"/>
      <c r="F6" s="196"/>
    </row>
    <row r="7" spans="1:6" ht="39.75" customHeight="1">
      <c r="A7" s="195" t="s">
        <v>288</v>
      </c>
      <c r="B7" s="195"/>
      <c r="C7" s="195"/>
      <c r="D7" s="60"/>
      <c r="E7" s="61"/>
      <c r="F7" s="61"/>
    </row>
    <row r="8" spans="1:6" ht="39.75" customHeight="1">
      <c r="A8" s="195" t="s">
        <v>399</v>
      </c>
      <c r="B8" s="195"/>
      <c r="C8" s="195"/>
      <c r="D8" s="60"/>
      <c r="E8" s="61"/>
      <c r="F8" s="61"/>
    </row>
    <row r="9" spans="1:6" ht="17.25" customHeight="1">
      <c r="A9" s="62"/>
      <c r="B9" s="62"/>
      <c r="C9" s="61"/>
      <c r="D9" s="60"/>
      <c r="E9" s="61"/>
      <c r="F9" s="61"/>
    </row>
    <row r="10" spans="1:6" s="63" customFormat="1" ht="17.25" customHeight="1">
      <c r="A10" s="189" t="s">
        <v>6</v>
      </c>
      <c r="B10" s="189"/>
      <c r="C10" s="197" t="str">
        <f>IF('Úvodní list'!C9="vyplní příjemce podpory kinematografie"," ",'Úvodní list'!C9)</f>
        <v> </v>
      </c>
      <c r="D10" s="197"/>
      <c r="E10" s="197"/>
      <c r="F10" s="61"/>
    </row>
    <row r="11" spans="1:5" s="63" customFormat="1" ht="17.25" customHeight="1">
      <c r="A11" s="189" t="s">
        <v>5</v>
      </c>
      <c r="B11" s="189"/>
      <c r="C11" s="190" t="str">
        <f>IF('Úvodní list'!C8="vyplní příjemce podpory kinematografie"," ",'Úvodní list'!C8)</f>
        <v> </v>
      </c>
      <c r="D11" s="190"/>
      <c r="E11" s="190"/>
    </row>
    <row r="12" spans="1:5" s="63" customFormat="1" ht="17.25" customHeight="1">
      <c r="A12" s="189" t="s">
        <v>3</v>
      </c>
      <c r="B12" s="189"/>
      <c r="C12" s="191" t="str">
        <f>IF('Úvodní list'!C7="vyplní příjemce podpory kinematografie"," ",'Úvodní list'!C7)</f>
        <v> </v>
      </c>
      <c r="D12" s="191"/>
      <c r="E12" s="191"/>
    </row>
    <row r="13" spans="1:5" ht="27.75" customHeight="1">
      <c r="A13" s="64"/>
      <c r="B13" s="60"/>
      <c r="C13" s="60"/>
      <c r="D13" s="60"/>
      <c r="E13" s="60"/>
    </row>
    <row r="14" spans="1:5" ht="56.25" customHeight="1">
      <c r="A14" s="192" t="s">
        <v>289</v>
      </c>
      <c r="B14" s="192"/>
      <c r="C14" s="65" t="s">
        <v>290</v>
      </c>
      <c r="D14" s="66" t="s">
        <v>291</v>
      </c>
      <c r="E14" s="67" t="s">
        <v>292</v>
      </c>
    </row>
    <row r="15" spans="1:5" ht="9" customHeight="1">
      <c r="A15" s="68"/>
      <c r="B15" s="69"/>
      <c r="C15" s="69"/>
      <c r="D15" s="70"/>
      <c r="E15" s="71"/>
    </row>
    <row r="16" spans="1:5" ht="21.75" customHeight="1">
      <c r="A16" s="72" t="s">
        <v>293</v>
      </c>
      <c r="B16" s="188" t="s">
        <v>294</v>
      </c>
      <c r="C16" s="188"/>
      <c r="D16" s="188"/>
      <c r="E16" s="188"/>
    </row>
    <row r="17" spans="1:5" ht="17.25" customHeight="1">
      <c r="A17" s="73" t="s">
        <v>295</v>
      </c>
      <c r="B17" s="74" t="s">
        <v>296</v>
      </c>
      <c r="C17" s="75">
        <v>0</v>
      </c>
      <c r="D17" s="76" t="str">
        <f aca="true" t="shared" si="0" ref="D17:D22">IF(C$66=0,"0%",C17/C$67)</f>
        <v>0%</v>
      </c>
      <c r="E17" s="77"/>
    </row>
    <row r="18" spans="1:5" ht="17.25" customHeight="1">
      <c r="A18" s="73" t="s">
        <v>297</v>
      </c>
      <c r="B18" s="74" t="s">
        <v>298</v>
      </c>
      <c r="C18" s="75">
        <v>0</v>
      </c>
      <c r="D18" s="76" t="str">
        <f t="shared" si="0"/>
        <v>0%</v>
      </c>
      <c r="E18" s="78"/>
    </row>
    <row r="19" spans="1:5" ht="17.25" customHeight="1">
      <c r="A19" s="73" t="s">
        <v>299</v>
      </c>
      <c r="B19" s="74" t="s">
        <v>300</v>
      </c>
      <c r="C19" s="75">
        <v>0</v>
      </c>
      <c r="D19" s="76" t="str">
        <f t="shared" si="0"/>
        <v>0%</v>
      </c>
      <c r="E19" s="78"/>
    </row>
    <row r="20" spans="1:5" ht="17.25" customHeight="1">
      <c r="A20" s="73" t="s">
        <v>387</v>
      </c>
      <c r="B20" s="74" t="s">
        <v>301</v>
      </c>
      <c r="C20" s="75">
        <v>0</v>
      </c>
      <c r="D20" s="76" t="str">
        <f t="shared" si="0"/>
        <v>0%</v>
      </c>
      <c r="E20" s="78"/>
    </row>
    <row r="21" spans="1:5" ht="17.25" customHeight="1">
      <c r="A21" s="73" t="s">
        <v>388</v>
      </c>
      <c r="B21" s="74" t="s">
        <v>302</v>
      </c>
      <c r="C21" s="75">
        <v>0</v>
      </c>
      <c r="D21" s="76" t="str">
        <f t="shared" si="0"/>
        <v>0%</v>
      </c>
      <c r="E21" s="78"/>
    </row>
    <row r="22" spans="1:5" ht="17.25" customHeight="1">
      <c r="A22" s="79"/>
      <c r="B22" s="80" t="s">
        <v>82</v>
      </c>
      <c r="C22" s="81">
        <f>SUM(C17:C21)</f>
        <v>0</v>
      </c>
      <c r="D22" s="82" t="str">
        <f t="shared" si="0"/>
        <v>0%</v>
      </c>
      <c r="E22" s="83"/>
    </row>
    <row r="23" spans="1:5" ht="9" customHeight="1">
      <c r="A23" s="84"/>
      <c r="B23" s="64"/>
      <c r="C23" s="85"/>
      <c r="D23" s="86"/>
      <c r="E23" s="87"/>
    </row>
    <row r="24" spans="1:5" s="88" customFormat="1" ht="21.75" customHeight="1">
      <c r="A24" s="72" t="s">
        <v>303</v>
      </c>
      <c r="B24" s="188" t="s">
        <v>304</v>
      </c>
      <c r="C24" s="188"/>
      <c r="D24" s="188"/>
      <c r="E24" s="188"/>
    </row>
    <row r="25" spans="1:5" ht="17.25" customHeight="1">
      <c r="A25" s="73" t="s">
        <v>305</v>
      </c>
      <c r="B25" s="74" t="s">
        <v>306</v>
      </c>
      <c r="C25" s="75">
        <v>0</v>
      </c>
      <c r="D25" s="76" t="str">
        <f>IF(C$66=0,"0%",C25/C$67)</f>
        <v>0%</v>
      </c>
      <c r="E25" s="78"/>
    </row>
    <row r="26" spans="1:5" ht="17.25" customHeight="1">
      <c r="A26" s="73" t="s">
        <v>307</v>
      </c>
      <c r="B26" s="74" t="s">
        <v>308</v>
      </c>
      <c r="C26" s="75">
        <v>0</v>
      </c>
      <c r="D26" s="76" t="str">
        <f>IF(C$66=0,"0%",C26/C$67)</f>
        <v>0%</v>
      </c>
      <c r="E26" s="78"/>
    </row>
    <row r="27" spans="1:5" ht="17.25" customHeight="1">
      <c r="A27" s="73" t="s">
        <v>309</v>
      </c>
      <c r="B27" s="74" t="s">
        <v>302</v>
      </c>
      <c r="C27" s="75">
        <v>0</v>
      </c>
      <c r="D27" s="76" t="str">
        <f>IF(C$66=0,"0%",C27/C$67)</f>
        <v>0%</v>
      </c>
      <c r="E27" s="78"/>
    </row>
    <row r="28" spans="1:5" ht="17.25" customHeight="1" thickBot="1">
      <c r="A28" s="79"/>
      <c r="B28" s="80" t="s">
        <v>82</v>
      </c>
      <c r="C28" s="81">
        <f>SUM(C25:C27)</f>
        <v>0</v>
      </c>
      <c r="D28" s="82" t="str">
        <f>IF(C$66=0,"0%",C28/C$67)</f>
        <v>0%</v>
      </c>
      <c r="E28" s="83"/>
    </row>
    <row r="29" spans="1:5" ht="9" customHeight="1">
      <c r="A29" s="84"/>
      <c r="B29" s="64"/>
      <c r="C29" s="85"/>
      <c r="D29" s="86"/>
      <c r="E29" s="87"/>
    </row>
    <row r="30" spans="1:5" ht="21.75" customHeight="1">
      <c r="A30" s="72" t="s">
        <v>310</v>
      </c>
      <c r="B30" s="188" t="s">
        <v>311</v>
      </c>
      <c r="C30" s="188"/>
      <c r="D30" s="188"/>
      <c r="E30" s="188"/>
    </row>
    <row r="31" spans="1:5" ht="17.25" customHeight="1">
      <c r="A31" s="73" t="s">
        <v>312</v>
      </c>
      <c r="B31" s="74" t="s">
        <v>313</v>
      </c>
      <c r="C31" s="75">
        <v>0</v>
      </c>
      <c r="D31" s="76" t="str">
        <f>IF(C$66=0,"0%",C31/C$67)</f>
        <v>0%</v>
      </c>
      <c r="E31" s="78"/>
    </row>
    <row r="32" spans="1:5" ht="17.25" customHeight="1">
      <c r="A32" s="73" t="s">
        <v>314</v>
      </c>
      <c r="B32" s="74" t="s">
        <v>315</v>
      </c>
      <c r="C32" s="75">
        <v>0</v>
      </c>
      <c r="D32" s="76" t="str">
        <f>IF(C$66=0,"0%",C32/C$67)</f>
        <v>0%</v>
      </c>
      <c r="E32" s="78"/>
    </row>
    <row r="33" spans="1:5" ht="17.25" customHeight="1">
      <c r="A33" s="73" t="s">
        <v>316</v>
      </c>
      <c r="B33" s="74" t="s">
        <v>317</v>
      </c>
      <c r="C33" s="75">
        <v>0</v>
      </c>
      <c r="D33" s="76" t="str">
        <f>IF(C$66=0,"0%",C33/C$67)</f>
        <v>0%</v>
      </c>
      <c r="E33" s="78"/>
    </row>
    <row r="34" spans="1:5" ht="17.25" customHeight="1">
      <c r="A34" s="73" t="s">
        <v>318</v>
      </c>
      <c r="B34" s="89" t="s">
        <v>319</v>
      </c>
      <c r="C34" s="75">
        <v>0</v>
      </c>
      <c r="D34" s="76" t="str">
        <f>IF(C$66=0,"0%",C34/C$67)</f>
        <v>0%</v>
      </c>
      <c r="E34" s="78"/>
    </row>
    <row r="35" spans="1:5" ht="17.25" customHeight="1">
      <c r="A35" s="79"/>
      <c r="B35" s="80" t="s">
        <v>82</v>
      </c>
      <c r="C35" s="81">
        <f>SUM(C31:C34)</f>
        <v>0</v>
      </c>
      <c r="D35" s="82" t="str">
        <f>IF(C$66=0,"0%",C35/C$67)</f>
        <v>0%</v>
      </c>
      <c r="E35" s="83"/>
    </row>
    <row r="36" spans="1:5" ht="9" customHeight="1">
      <c r="A36" s="84"/>
      <c r="B36" s="64"/>
      <c r="C36" s="85"/>
      <c r="D36" s="86"/>
      <c r="E36" s="87"/>
    </row>
    <row r="37" spans="1:5" ht="21.75" customHeight="1">
      <c r="A37" s="72" t="s">
        <v>320</v>
      </c>
      <c r="B37" s="188" t="s">
        <v>321</v>
      </c>
      <c r="C37" s="188"/>
      <c r="D37" s="188"/>
      <c r="E37" s="188"/>
    </row>
    <row r="38" spans="1:5" ht="17.25" customHeight="1">
      <c r="A38" s="73" t="s">
        <v>322</v>
      </c>
      <c r="B38" s="74" t="s">
        <v>323</v>
      </c>
      <c r="C38" s="75">
        <v>0</v>
      </c>
      <c r="D38" s="76" t="str">
        <f>IF(C$66=0,"0%",C38/C$67)</f>
        <v>0%</v>
      </c>
      <c r="E38" s="78"/>
    </row>
    <row r="39" spans="1:5" ht="17.25" customHeight="1">
      <c r="A39" s="73" t="s">
        <v>324</v>
      </c>
      <c r="B39" s="74" t="s">
        <v>325</v>
      </c>
      <c r="C39" s="75">
        <v>0</v>
      </c>
      <c r="D39" s="76" t="str">
        <f>IF(C$66=0,"0%",C39/C$67)</f>
        <v>0%</v>
      </c>
      <c r="E39" s="78"/>
    </row>
    <row r="40" spans="1:5" ht="17.25" customHeight="1">
      <c r="A40" s="79"/>
      <c r="B40" s="80" t="s">
        <v>82</v>
      </c>
      <c r="C40" s="81">
        <f>SUM(C38:C39)</f>
        <v>0</v>
      </c>
      <c r="D40" s="82" t="str">
        <f>IF(C$66=0,"0%",C40/C$67)</f>
        <v>0%</v>
      </c>
      <c r="E40" s="83"/>
    </row>
    <row r="41" spans="1:5" ht="9" customHeight="1">
      <c r="A41" s="84"/>
      <c r="B41" s="64"/>
      <c r="C41" s="85"/>
      <c r="D41" s="86"/>
      <c r="E41" s="87"/>
    </row>
    <row r="42" spans="1:5" ht="21.75" customHeight="1">
      <c r="A42" s="72" t="s">
        <v>326</v>
      </c>
      <c r="B42" s="182" t="s">
        <v>327</v>
      </c>
      <c r="C42" s="182"/>
      <c r="D42" s="182"/>
      <c r="E42" s="182"/>
    </row>
    <row r="43" spans="1:5" ht="17.25" customHeight="1">
      <c r="A43" s="73" t="s">
        <v>328</v>
      </c>
      <c r="B43" s="74" t="s">
        <v>329</v>
      </c>
      <c r="C43" s="75">
        <v>0</v>
      </c>
      <c r="D43" s="76" t="str">
        <f>IF(C$66=0,"0%",C43/C$67)</f>
        <v>0%</v>
      </c>
      <c r="E43" s="78"/>
    </row>
    <row r="44" spans="1:5" ht="17.25" customHeight="1">
      <c r="A44" s="73" t="s">
        <v>330</v>
      </c>
      <c r="B44" s="74" t="s">
        <v>331</v>
      </c>
      <c r="C44" s="75">
        <v>0</v>
      </c>
      <c r="D44" s="76" t="str">
        <f>IF(C$66=0,"0%",C44/C$67)</f>
        <v>0%</v>
      </c>
      <c r="E44" s="78"/>
    </row>
    <row r="45" spans="1:5" ht="17.25" customHeight="1">
      <c r="A45" s="73" t="s">
        <v>332</v>
      </c>
      <c r="B45" s="74" t="s">
        <v>333</v>
      </c>
      <c r="C45" s="75">
        <v>0</v>
      </c>
      <c r="D45" s="76" t="str">
        <f>IF(C$66=0,"0%",C45/C$67)</f>
        <v>0%</v>
      </c>
      <c r="E45" s="78"/>
    </row>
    <row r="46" spans="1:5" ht="17.25" customHeight="1">
      <c r="A46" s="79"/>
      <c r="B46" s="80" t="s">
        <v>82</v>
      </c>
      <c r="C46" s="81">
        <f>SUM(C43:C45)</f>
        <v>0</v>
      </c>
      <c r="D46" s="82" t="str">
        <f>IF(C$66=0,"0%",C46/C$67)</f>
        <v>0%</v>
      </c>
      <c r="E46" s="83"/>
    </row>
    <row r="47" spans="1:5" ht="9" customHeight="1">
      <c r="A47" s="84"/>
      <c r="B47" s="64"/>
      <c r="C47" s="85"/>
      <c r="D47" s="86"/>
      <c r="E47" s="87"/>
    </row>
    <row r="48" spans="1:5" ht="21.75" customHeight="1">
      <c r="A48" s="72" t="s">
        <v>334</v>
      </c>
      <c r="B48" s="188" t="s">
        <v>335</v>
      </c>
      <c r="C48" s="188"/>
      <c r="D48" s="188"/>
      <c r="E48" s="188"/>
    </row>
    <row r="49" spans="1:5" ht="17.25" customHeight="1">
      <c r="A49" s="73" t="s">
        <v>336</v>
      </c>
      <c r="B49" s="74" t="s">
        <v>337</v>
      </c>
      <c r="C49" s="75">
        <v>0</v>
      </c>
      <c r="D49" s="76" t="str">
        <f aca="true" t="shared" si="1" ref="D49:D54">IF(C$66=0,"0%",C49/C$67)</f>
        <v>0%</v>
      </c>
      <c r="E49" s="78"/>
    </row>
    <row r="50" spans="1:5" ht="17.25" customHeight="1">
      <c r="A50" s="73" t="s">
        <v>338</v>
      </c>
      <c r="B50" s="74" t="s">
        <v>339</v>
      </c>
      <c r="C50" s="75">
        <v>0</v>
      </c>
      <c r="D50" s="76" t="str">
        <f t="shared" si="1"/>
        <v>0%</v>
      </c>
      <c r="E50" s="78"/>
    </row>
    <row r="51" spans="1:5" ht="17.25" customHeight="1">
      <c r="A51" s="73" t="s">
        <v>340</v>
      </c>
      <c r="B51" s="74" t="s">
        <v>341</v>
      </c>
      <c r="C51" s="75">
        <v>0</v>
      </c>
      <c r="D51" s="76" t="str">
        <f t="shared" si="1"/>
        <v>0%</v>
      </c>
      <c r="E51" s="78"/>
    </row>
    <row r="52" spans="1:5" ht="17.25" customHeight="1">
      <c r="A52" s="73" t="s">
        <v>342</v>
      </c>
      <c r="B52" s="89" t="s">
        <v>343</v>
      </c>
      <c r="C52" s="75">
        <v>0</v>
      </c>
      <c r="D52" s="76" t="str">
        <f t="shared" si="1"/>
        <v>0%</v>
      </c>
      <c r="E52" s="78"/>
    </row>
    <row r="53" spans="1:5" ht="17.25" customHeight="1">
      <c r="A53" s="73" t="s">
        <v>344</v>
      </c>
      <c r="B53" s="74" t="s">
        <v>345</v>
      </c>
      <c r="C53" s="75">
        <v>0</v>
      </c>
      <c r="D53" s="76" t="str">
        <f t="shared" si="1"/>
        <v>0%</v>
      </c>
      <c r="E53" s="78"/>
    </row>
    <row r="54" spans="1:5" ht="17.25" customHeight="1">
      <c r="A54" s="79"/>
      <c r="B54" s="80" t="s">
        <v>82</v>
      </c>
      <c r="C54" s="81">
        <f>SUM(C49:C53)</f>
        <v>0</v>
      </c>
      <c r="D54" s="82" t="str">
        <f t="shared" si="1"/>
        <v>0%</v>
      </c>
      <c r="E54" s="83"/>
    </row>
    <row r="55" spans="1:5" ht="9" customHeight="1">
      <c r="A55" s="84"/>
      <c r="B55" s="64"/>
      <c r="C55" s="85"/>
      <c r="D55" s="86"/>
      <c r="E55" s="87"/>
    </row>
    <row r="56" spans="1:5" ht="21.75" customHeight="1">
      <c r="A56" s="72" t="s">
        <v>346</v>
      </c>
      <c r="B56" s="188" t="s">
        <v>347</v>
      </c>
      <c r="C56" s="188"/>
      <c r="D56" s="188"/>
      <c r="E56" s="188"/>
    </row>
    <row r="57" spans="1:5" ht="17.25" customHeight="1">
      <c r="A57" s="90" t="s">
        <v>348</v>
      </c>
      <c r="B57" s="91" t="s">
        <v>349</v>
      </c>
      <c r="C57" s="75">
        <v>0</v>
      </c>
      <c r="D57" s="76" t="str">
        <f>IF(C$66=0,"0%",C57/C$67)</f>
        <v>0%</v>
      </c>
      <c r="E57" s="78"/>
    </row>
    <row r="58" spans="1:5" ht="17.25" customHeight="1">
      <c r="A58" s="90" t="s">
        <v>350</v>
      </c>
      <c r="B58" s="92" t="s">
        <v>351</v>
      </c>
      <c r="C58" s="75">
        <v>0</v>
      </c>
      <c r="D58" s="76" t="str">
        <f>IF(C$66=0,"0%",C58/C$67)</f>
        <v>0%</v>
      </c>
      <c r="E58" s="78"/>
    </row>
    <row r="59" spans="1:5" ht="17.25" customHeight="1">
      <c r="A59" s="93"/>
      <c r="B59" s="94" t="s">
        <v>82</v>
      </c>
      <c r="C59" s="81">
        <f>SUM(C57:C58)</f>
        <v>0</v>
      </c>
      <c r="D59" s="82" t="str">
        <f>IF(C$66=0,"0%",C59/C$67)</f>
        <v>0%</v>
      </c>
      <c r="E59" s="83"/>
    </row>
    <row r="60" spans="1:5" ht="9" customHeight="1">
      <c r="A60" s="95"/>
      <c r="B60" s="34"/>
      <c r="C60" s="85"/>
      <c r="D60" s="86"/>
      <c r="E60" s="87"/>
    </row>
    <row r="61" spans="1:8" ht="21.75" customHeight="1">
      <c r="A61" s="72" t="s">
        <v>352</v>
      </c>
      <c r="B61" s="182" t="s">
        <v>353</v>
      </c>
      <c r="C61" s="182"/>
      <c r="D61" s="182"/>
      <c r="E61" s="182"/>
      <c r="F61" s="88"/>
      <c r="G61" s="88"/>
      <c r="H61" s="88"/>
    </row>
    <row r="62" spans="1:8" ht="17.25" customHeight="1">
      <c r="A62" s="90" t="s">
        <v>354</v>
      </c>
      <c r="B62" s="92" t="s">
        <v>355</v>
      </c>
      <c r="C62" s="75">
        <v>0</v>
      </c>
      <c r="D62" s="76" t="str">
        <f>IF(C$64=0,"0%",C62/C$67)</f>
        <v>0%</v>
      </c>
      <c r="E62" s="78"/>
      <c r="F62" s="88"/>
      <c r="G62" s="88"/>
      <c r="H62" s="88"/>
    </row>
    <row r="63" spans="1:8" ht="17.25" customHeight="1">
      <c r="A63" s="90" t="s">
        <v>356</v>
      </c>
      <c r="B63" s="96" t="s">
        <v>357</v>
      </c>
      <c r="C63" s="97">
        <v>0</v>
      </c>
      <c r="D63" s="76" t="str">
        <f>IF(C$64=0,"0%",C63/C$67)</f>
        <v>0%</v>
      </c>
      <c r="E63" s="98"/>
      <c r="F63" s="88"/>
      <c r="G63" s="88"/>
      <c r="H63" s="88"/>
    </row>
    <row r="64" spans="1:5" ht="17.25" customHeight="1">
      <c r="A64" s="99"/>
      <c r="B64" s="94" t="s">
        <v>82</v>
      </c>
      <c r="C64" s="81">
        <f>SUM(C62:C63)</f>
        <v>0</v>
      </c>
      <c r="D64" s="82" t="str">
        <f>IF(C$64=0,"0%",C64/C$67)</f>
        <v>0%</v>
      </c>
      <c r="E64" s="83"/>
    </row>
    <row r="65" spans="1:5" ht="9" customHeight="1">
      <c r="A65" s="100"/>
      <c r="B65" s="101"/>
      <c r="C65" s="102"/>
      <c r="D65" s="103"/>
      <c r="E65" s="87"/>
    </row>
    <row r="66" spans="1:5" ht="21.75" customHeight="1" thickBot="1">
      <c r="A66" s="183" t="s">
        <v>400</v>
      </c>
      <c r="B66" s="183"/>
      <c r="C66" s="104">
        <f>SUM(C64+C59+C54+C46+C40+C35+C28+C22)</f>
        <v>0</v>
      </c>
      <c r="D66" s="105"/>
      <c r="E66" s="87"/>
    </row>
    <row r="67" spans="1:5" ht="21.75" customHeight="1" thickBot="1">
      <c r="A67" s="186" t="s">
        <v>401</v>
      </c>
      <c r="B67" s="187"/>
      <c r="C67" s="140">
        <f>'Úvodní list'!C17</f>
        <v>0</v>
      </c>
      <c r="D67" s="105"/>
      <c r="E67" s="87"/>
    </row>
    <row r="68" spans="1:5" ht="21.75" customHeight="1">
      <c r="A68" s="184" t="s">
        <v>358</v>
      </c>
      <c r="B68" s="184"/>
      <c r="C68" s="106">
        <f>SUM(C22+C40+C63)</f>
        <v>0</v>
      </c>
      <c r="D68" s="105"/>
      <c r="E68" s="107"/>
    </row>
    <row r="69" spans="1:5" ht="21.75" customHeight="1">
      <c r="A69" s="185" t="s">
        <v>359</v>
      </c>
      <c r="B69" s="185"/>
      <c r="C69" s="108" t="str">
        <f>IF(C$66=0,"0%",C68/C$67)</f>
        <v>0%</v>
      </c>
      <c r="D69" s="109"/>
      <c r="E69" s="107"/>
    </row>
    <row r="70" spans="1:3" ht="21.75" customHeight="1">
      <c r="A70" s="184" t="s">
        <v>360</v>
      </c>
      <c r="B70" s="184"/>
      <c r="C70" s="106">
        <f>SUM(C22+C40+C64)</f>
        <v>0</v>
      </c>
    </row>
    <row r="71" spans="1:4" ht="21.75" customHeight="1">
      <c r="A71" s="185" t="s">
        <v>361</v>
      </c>
      <c r="B71" s="185"/>
      <c r="C71" s="108" t="str">
        <f>IF(C$66=0,"0%",C70/C$67)</f>
        <v>0%</v>
      </c>
      <c r="D71" s="110"/>
    </row>
  </sheetData>
  <sheetProtection selectLockedCells="1" selectUnlockedCells="1"/>
  <mergeCells count="28">
    <mergeCell ref="A1:E1"/>
    <mergeCell ref="A5:C5"/>
    <mergeCell ref="A6:C6"/>
    <mergeCell ref="E6:F6"/>
    <mergeCell ref="A7:C7"/>
    <mergeCell ref="A10:B10"/>
    <mergeCell ref="C10:E10"/>
    <mergeCell ref="A3:C3"/>
    <mergeCell ref="A8:C8"/>
    <mergeCell ref="A11:B11"/>
    <mergeCell ref="C11:E11"/>
    <mergeCell ref="A12:B12"/>
    <mergeCell ref="C12:E12"/>
    <mergeCell ref="A14:B14"/>
    <mergeCell ref="B16:E16"/>
    <mergeCell ref="B24:E24"/>
    <mergeCell ref="B30:E30"/>
    <mergeCell ref="B37:E37"/>
    <mergeCell ref="B42:E42"/>
    <mergeCell ref="B48:E48"/>
    <mergeCell ref="B56:E56"/>
    <mergeCell ref="B61:E61"/>
    <mergeCell ref="A66:B66"/>
    <mergeCell ref="A68:B68"/>
    <mergeCell ref="A69:B69"/>
    <mergeCell ref="A70:B70"/>
    <mergeCell ref="A71:B71"/>
    <mergeCell ref="A67:B67"/>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3"/>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showGridLines="0" zoomScale="107" zoomScaleNormal="107" zoomScalePageLayoutView="0" workbookViewId="0" topLeftCell="A1">
      <selection activeCell="A1" sqref="A1:N1"/>
    </sheetView>
  </sheetViews>
  <sheetFormatPr defaultColWidth="9.140625" defaultRowHeight="12.75"/>
  <cols>
    <col min="1" max="1" width="3.7109375" style="58" customWidth="1"/>
    <col min="2" max="3" width="13.421875" style="58" customWidth="1"/>
    <col min="4" max="4" width="31.421875" style="58" customWidth="1"/>
    <col min="5" max="5" width="36.140625" style="58" customWidth="1"/>
    <col min="6" max="6" width="11.140625" style="58" customWidth="1"/>
    <col min="7" max="7" width="9.7109375" style="58" customWidth="1"/>
    <col min="8" max="8" width="10.140625" style="58" customWidth="1"/>
    <col min="9" max="10" width="20.421875" style="58" customWidth="1"/>
    <col min="11" max="11" width="8.7109375" style="58" customWidth="1"/>
    <col min="12" max="12" width="20.421875" style="58" customWidth="1"/>
    <col min="13" max="13" width="11.140625" style="58" customWidth="1"/>
    <col min="14" max="14" width="20.421875" style="58" customWidth="1"/>
    <col min="15" max="16384" width="9.140625" style="58" customWidth="1"/>
  </cols>
  <sheetData>
    <row r="1" spans="1:14" ht="30" customHeight="1">
      <c r="A1" s="203" t="s">
        <v>362</v>
      </c>
      <c r="B1" s="203"/>
      <c r="C1" s="203"/>
      <c r="D1" s="203"/>
      <c r="E1" s="203"/>
      <c r="F1" s="203"/>
      <c r="G1" s="203"/>
      <c r="H1" s="203"/>
      <c r="I1" s="203"/>
      <c r="J1" s="203"/>
      <c r="K1" s="203"/>
      <c r="L1" s="203"/>
      <c r="M1" s="203"/>
      <c r="N1" s="203"/>
    </row>
    <row r="2" spans="1:14" ht="27.75" customHeight="1">
      <c r="A2" s="88"/>
      <c r="B2" s="88"/>
      <c r="C2" s="88"/>
      <c r="D2" s="88"/>
      <c r="E2" s="88"/>
      <c r="F2" s="88"/>
      <c r="G2" s="88"/>
      <c r="H2" s="88"/>
      <c r="I2" s="88"/>
      <c r="J2" s="88"/>
      <c r="K2" s="88"/>
      <c r="L2" s="88"/>
      <c r="M2" s="88"/>
      <c r="N2" s="88"/>
    </row>
    <row r="3" spans="1:14" ht="17.25" customHeight="1">
      <c r="A3" s="204" t="s">
        <v>6</v>
      </c>
      <c r="B3" s="204"/>
      <c r="C3" s="204"/>
      <c r="D3" s="205" t="str">
        <f>IF('Úvodní list'!C9="vyplní příjemce podpory kinematografie"," ",'Úvodní list'!C9)</f>
        <v> </v>
      </c>
      <c r="E3" s="205"/>
      <c r="F3" s="111"/>
      <c r="G3" s="111"/>
      <c r="H3" s="111"/>
      <c r="I3" s="111"/>
      <c r="J3" s="111"/>
      <c r="K3" s="111"/>
      <c r="L3" s="111"/>
      <c r="M3" s="111"/>
      <c r="N3" s="111"/>
    </row>
    <row r="4" spans="1:14" ht="17.25" customHeight="1">
      <c r="A4" s="204" t="s">
        <v>5</v>
      </c>
      <c r="B4" s="204"/>
      <c r="C4" s="204"/>
      <c r="D4" s="206" t="str">
        <f>IF('Úvodní list'!C8="vyplní příjemce podpory kinematografie"," ",'Úvodní list'!C8)</f>
        <v> </v>
      </c>
      <c r="E4" s="206"/>
      <c r="F4" s="111"/>
      <c r="G4" s="111"/>
      <c r="H4" s="111"/>
      <c r="I4" s="111"/>
      <c r="J4" s="111"/>
      <c r="K4" s="111"/>
      <c r="L4" s="111"/>
      <c r="M4" s="111"/>
      <c r="N4" s="111"/>
    </row>
    <row r="5" spans="1:14" ht="17.25" customHeight="1">
      <c r="A5" s="204" t="s">
        <v>3</v>
      </c>
      <c r="B5" s="204"/>
      <c r="C5" s="204"/>
      <c r="D5" s="206" t="str">
        <f>IF('Úvodní list'!C7="vyplní příjemce podpory kinematografie"," ",'Úvodní list'!C7)</f>
        <v> </v>
      </c>
      <c r="E5" s="206"/>
      <c r="F5" s="111"/>
      <c r="G5" s="111"/>
      <c r="H5" s="111"/>
      <c r="I5" s="111"/>
      <c r="J5" s="111"/>
      <c r="K5" s="111"/>
      <c r="L5" s="111"/>
      <c r="M5" s="111"/>
      <c r="N5" s="111"/>
    </row>
    <row r="6" spans="6:14" ht="17.25" customHeight="1">
      <c r="F6" s="111"/>
      <c r="G6" s="111"/>
      <c r="H6" s="111"/>
      <c r="I6" s="111"/>
      <c r="J6" s="111"/>
      <c r="K6" s="111"/>
      <c r="L6" s="111"/>
      <c r="M6" s="111"/>
      <c r="N6" s="111"/>
    </row>
    <row r="7" spans="1:14" ht="17.25" customHeight="1">
      <c r="A7" s="199" t="s">
        <v>363</v>
      </c>
      <c r="B7" s="199"/>
      <c r="C7" s="199"/>
      <c r="D7" s="199"/>
      <c r="E7" s="199"/>
      <c r="F7" s="199"/>
      <c r="G7" s="199"/>
      <c r="H7" s="199"/>
      <c r="I7" s="199"/>
      <c r="J7" s="199"/>
      <c r="K7" s="199"/>
      <c r="L7" s="199"/>
      <c r="M7" s="199"/>
      <c r="N7" s="199"/>
    </row>
    <row r="8" spans="1:14" ht="27.75" customHeight="1">
      <c r="A8" s="200" t="s">
        <v>364</v>
      </c>
      <c r="B8" s="200"/>
      <c r="C8" s="200"/>
      <c r="D8" s="200"/>
      <c r="E8" s="200"/>
      <c r="F8" s="200"/>
      <c r="G8" s="200"/>
      <c r="H8" s="200"/>
      <c r="I8" s="200"/>
      <c r="J8" s="200"/>
      <c r="K8" s="200"/>
      <c r="L8" s="200"/>
      <c r="M8" s="200"/>
      <c r="N8" s="200"/>
    </row>
    <row r="9" spans="1:14" ht="27.75" customHeight="1">
      <c r="A9" s="199" t="s">
        <v>365</v>
      </c>
      <c r="B9" s="199"/>
      <c r="C9" s="199"/>
      <c r="D9" s="199"/>
      <c r="E9" s="199"/>
      <c r="F9" s="199"/>
      <c r="G9" s="199"/>
      <c r="H9" s="199"/>
      <c r="I9" s="199"/>
      <c r="J9" s="199"/>
      <c r="K9" s="199"/>
      <c r="L9" s="199"/>
      <c r="M9" s="199"/>
      <c r="N9" s="199"/>
    </row>
    <row r="10" spans="1:14" ht="28.5" customHeight="1">
      <c r="A10" s="199" t="s">
        <v>398</v>
      </c>
      <c r="B10" s="199"/>
      <c r="C10" s="199"/>
      <c r="D10" s="199"/>
      <c r="E10" s="199"/>
      <c r="F10" s="199"/>
      <c r="G10" s="199"/>
      <c r="H10" s="199"/>
      <c r="I10" s="199"/>
      <c r="J10" s="199"/>
      <c r="K10" s="199"/>
      <c r="L10" s="199"/>
      <c r="M10" s="199"/>
      <c r="N10" s="199"/>
    </row>
    <row r="11" ht="17.25" customHeight="1">
      <c r="A11" s="58" t="s">
        <v>366</v>
      </c>
    </row>
    <row r="12" ht="17.25" customHeight="1">
      <c r="A12" s="58" t="s">
        <v>367</v>
      </c>
    </row>
    <row r="13" spans="1:14" ht="27.75" customHeight="1">
      <c r="A13" s="113"/>
      <c r="B13" s="113"/>
      <c r="C13" s="113"/>
      <c r="D13" s="113"/>
      <c r="E13" s="113"/>
      <c r="F13" s="113"/>
      <c r="G13" s="113"/>
      <c r="H13" s="113"/>
      <c r="I13" s="113"/>
      <c r="J13" s="113"/>
      <c r="K13" s="113"/>
      <c r="L13" s="113"/>
      <c r="M13" s="113"/>
      <c r="N13" s="113"/>
    </row>
    <row r="14" spans="1:14" s="113" customFormat="1" ht="90.75" customHeight="1">
      <c r="A14" s="201" t="s">
        <v>368</v>
      </c>
      <c r="B14" s="201"/>
      <c r="C14" s="66" t="s">
        <v>369</v>
      </c>
      <c r="D14" s="66" t="s">
        <v>370</v>
      </c>
      <c r="E14" s="66" t="s">
        <v>371</v>
      </c>
      <c r="F14" s="66" t="s">
        <v>372</v>
      </c>
      <c r="G14" s="66" t="s">
        <v>373</v>
      </c>
      <c r="H14" s="66" t="s">
        <v>374</v>
      </c>
      <c r="I14" s="66" t="s">
        <v>375</v>
      </c>
      <c r="J14" s="66" t="s">
        <v>376</v>
      </c>
      <c r="K14" s="66" t="s">
        <v>377</v>
      </c>
      <c r="L14" s="66" t="s">
        <v>378</v>
      </c>
      <c r="M14" s="66" t="s">
        <v>379</v>
      </c>
      <c r="N14" s="66" t="s">
        <v>380</v>
      </c>
    </row>
    <row r="15" spans="1:14" s="113" customFormat="1" ht="9" customHeight="1">
      <c r="A15" s="114"/>
      <c r="B15" s="114"/>
      <c r="C15" s="115"/>
      <c r="D15" s="115"/>
      <c r="E15" s="115"/>
      <c r="F15" s="115"/>
      <c r="G15" s="115"/>
      <c r="H15" s="115"/>
      <c r="I15" s="115"/>
      <c r="J15" s="115"/>
      <c r="K15" s="115"/>
      <c r="L15" s="115"/>
      <c r="M15" s="115"/>
      <c r="N15" s="115"/>
    </row>
    <row r="16" spans="1:14" s="121" customFormat="1" ht="17.25" customHeight="1">
      <c r="A16" s="112">
        <v>1</v>
      </c>
      <c r="B16" s="112"/>
      <c r="C16" s="112"/>
      <c r="D16" s="112"/>
      <c r="E16" s="112"/>
      <c r="F16" s="116"/>
      <c r="G16" s="117"/>
      <c r="H16" s="117"/>
      <c r="I16" s="118"/>
      <c r="J16" s="119"/>
      <c r="K16" s="119"/>
      <c r="L16" s="120">
        <f aca="true" t="shared" si="0" ref="L16:L35">J16+K16</f>
        <v>0</v>
      </c>
      <c r="M16" s="119"/>
      <c r="N16" s="119"/>
    </row>
    <row r="17" spans="1:14" s="121" customFormat="1" ht="17.25" customHeight="1">
      <c r="A17" s="112">
        <v>2</v>
      </c>
      <c r="B17" s="112"/>
      <c r="C17" s="112"/>
      <c r="D17" s="112"/>
      <c r="E17" s="112"/>
      <c r="F17" s="116"/>
      <c r="G17" s="112"/>
      <c r="H17" s="112"/>
      <c r="I17" s="118"/>
      <c r="J17" s="119"/>
      <c r="K17" s="119"/>
      <c r="L17" s="120">
        <f t="shared" si="0"/>
        <v>0</v>
      </c>
      <c r="M17" s="119"/>
      <c r="N17" s="119"/>
    </row>
    <row r="18" spans="1:14" s="121" customFormat="1" ht="17.25" customHeight="1">
      <c r="A18" s="112">
        <v>3</v>
      </c>
      <c r="B18" s="112"/>
      <c r="C18" s="112"/>
      <c r="D18" s="112"/>
      <c r="E18" s="112"/>
      <c r="F18" s="116"/>
      <c r="G18" s="112"/>
      <c r="H18" s="112"/>
      <c r="I18" s="118"/>
      <c r="J18" s="119"/>
      <c r="K18" s="119"/>
      <c r="L18" s="120">
        <f t="shared" si="0"/>
        <v>0</v>
      </c>
      <c r="M18" s="119"/>
      <c r="N18" s="119"/>
    </row>
    <row r="19" spans="1:14" s="121" customFormat="1" ht="17.25" customHeight="1">
      <c r="A19" s="112">
        <v>4</v>
      </c>
      <c r="B19" s="112"/>
      <c r="C19" s="112"/>
      <c r="D19" s="112"/>
      <c r="E19" s="112"/>
      <c r="F19" s="116"/>
      <c r="G19" s="112"/>
      <c r="H19" s="112"/>
      <c r="I19" s="118"/>
      <c r="J19" s="119"/>
      <c r="K19" s="119"/>
      <c r="L19" s="120">
        <f t="shared" si="0"/>
        <v>0</v>
      </c>
      <c r="M19" s="119"/>
      <c r="N19" s="119"/>
    </row>
    <row r="20" spans="1:14" s="121" customFormat="1" ht="17.25" customHeight="1">
      <c r="A20" s="112">
        <v>5</v>
      </c>
      <c r="B20" s="112"/>
      <c r="C20" s="112"/>
      <c r="D20" s="112"/>
      <c r="E20" s="112"/>
      <c r="F20" s="116"/>
      <c r="G20" s="112"/>
      <c r="H20" s="112"/>
      <c r="I20" s="118"/>
      <c r="J20" s="119"/>
      <c r="K20" s="119"/>
      <c r="L20" s="120">
        <f t="shared" si="0"/>
        <v>0</v>
      </c>
      <c r="M20" s="119"/>
      <c r="N20" s="119"/>
    </row>
    <row r="21" spans="1:14" s="121" customFormat="1" ht="17.25" customHeight="1">
      <c r="A21" s="112">
        <v>6</v>
      </c>
      <c r="B21" s="112"/>
      <c r="C21" s="112"/>
      <c r="D21" s="112"/>
      <c r="E21" s="112"/>
      <c r="F21" s="116"/>
      <c r="G21" s="112"/>
      <c r="H21" s="112"/>
      <c r="I21" s="118"/>
      <c r="J21" s="119"/>
      <c r="K21" s="119"/>
      <c r="L21" s="120">
        <f t="shared" si="0"/>
        <v>0</v>
      </c>
      <c r="M21" s="119"/>
      <c r="N21" s="119"/>
    </row>
    <row r="22" spans="1:14" s="121" customFormat="1" ht="17.25" customHeight="1">
      <c r="A22" s="112">
        <v>7</v>
      </c>
      <c r="B22" s="112"/>
      <c r="C22" s="112"/>
      <c r="D22" s="112"/>
      <c r="E22" s="112"/>
      <c r="F22" s="116"/>
      <c r="G22" s="112"/>
      <c r="H22" s="112"/>
      <c r="I22" s="118"/>
      <c r="J22" s="119"/>
      <c r="K22" s="119"/>
      <c r="L22" s="120">
        <f t="shared" si="0"/>
        <v>0</v>
      </c>
      <c r="M22" s="119"/>
      <c r="N22" s="119"/>
    </row>
    <row r="23" spans="1:14" s="121" customFormat="1" ht="17.25" customHeight="1">
      <c r="A23" s="112">
        <v>8</v>
      </c>
      <c r="B23" s="112"/>
      <c r="C23" s="112"/>
      <c r="D23" s="112"/>
      <c r="E23" s="112"/>
      <c r="F23" s="116"/>
      <c r="G23" s="112"/>
      <c r="H23" s="112"/>
      <c r="I23" s="118"/>
      <c r="J23" s="119"/>
      <c r="K23" s="119"/>
      <c r="L23" s="120">
        <f t="shared" si="0"/>
        <v>0</v>
      </c>
      <c r="M23" s="119"/>
      <c r="N23" s="119"/>
    </row>
    <row r="24" spans="1:14" s="121" customFormat="1" ht="17.25" customHeight="1">
      <c r="A24" s="112">
        <v>9</v>
      </c>
      <c r="B24" s="112"/>
      <c r="C24" s="112"/>
      <c r="D24" s="112"/>
      <c r="E24" s="112"/>
      <c r="F24" s="116"/>
      <c r="G24" s="112"/>
      <c r="H24" s="112"/>
      <c r="I24" s="118"/>
      <c r="J24" s="119"/>
      <c r="K24" s="119"/>
      <c r="L24" s="120">
        <f t="shared" si="0"/>
        <v>0</v>
      </c>
      <c r="M24" s="119"/>
      <c r="N24" s="119"/>
    </row>
    <row r="25" spans="1:14" s="121" customFormat="1" ht="17.25" customHeight="1">
      <c r="A25" s="112">
        <v>10</v>
      </c>
      <c r="B25" s="112"/>
      <c r="C25" s="112"/>
      <c r="D25" s="112"/>
      <c r="E25" s="112"/>
      <c r="F25" s="116"/>
      <c r="G25" s="112"/>
      <c r="H25" s="112"/>
      <c r="I25" s="118"/>
      <c r="J25" s="119"/>
      <c r="K25" s="119"/>
      <c r="L25" s="120">
        <f t="shared" si="0"/>
        <v>0</v>
      </c>
      <c r="M25" s="119"/>
      <c r="N25" s="119"/>
    </row>
    <row r="26" spans="1:14" s="121" customFormat="1" ht="17.25" customHeight="1">
      <c r="A26" s="112">
        <v>11</v>
      </c>
      <c r="B26" s="112"/>
      <c r="C26" s="112"/>
      <c r="D26" s="112"/>
      <c r="E26" s="112"/>
      <c r="F26" s="116"/>
      <c r="G26" s="112"/>
      <c r="H26" s="112"/>
      <c r="I26" s="118"/>
      <c r="J26" s="119"/>
      <c r="K26" s="119"/>
      <c r="L26" s="120">
        <f t="shared" si="0"/>
        <v>0</v>
      </c>
      <c r="M26" s="119"/>
      <c r="N26" s="119"/>
    </row>
    <row r="27" spans="1:14" s="121" customFormat="1" ht="17.25" customHeight="1">
      <c r="A27" s="112">
        <v>12</v>
      </c>
      <c r="B27" s="112"/>
      <c r="C27" s="112"/>
      <c r="D27" s="112"/>
      <c r="E27" s="112"/>
      <c r="F27" s="116"/>
      <c r="G27" s="112"/>
      <c r="H27" s="112"/>
      <c r="I27" s="118"/>
      <c r="J27" s="119"/>
      <c r="K27" s="119"/>
      <c r="L27" s="120">
        <f t="shared" si="0"/>
        <v>0</v>
      </c>
      <c r="M27" s="119"/>
      <c r="N27" s="119"/>
    </row>
    <row r="28" spans="1:14" s="121" customFormat="1" ht="17.25" customHeight="1">
      <c r="A28" s="112">
        <v>13</v>
      </c>
      <c r="B28" s="112"/>
      <c r="C28" s="112"/>
      <c r="D28" s="112"/>
      <c r="E28" s="112"/>
      <c r="F28" s="116"/>
      <c r="G28" s="112"/>
      <c r="H28" s="112"/>
      <c r="I28" s="118"/>
      <c r="J28" s="119"/>
      <c r="K28" s="119"/>
      <c r="L28" s="120">
        <f t="shared" si="0"/>
        <v>0</v>
      </c>
      <c r="M28" s="119"/>
      <c r="N28" s="119"/>
    </row>
    <row r="29" spans="1:14" s="121" customFormat="1" ht="17.25" customHeight="1">
      <c r="A29" s="112">
        <v>14</v>
      </c>
      <c r="B29" s="112"/>
      <c r="C29" s="112"/>
      <c r="D29" s="112"/>
      <c r="E29" s="112"/>
      <c r="F29" s="116"/>
      <c r="G29" s="112"/>
      <c r="H29" s="112"/>
      <c r="I29" s="118"/>
      <c r="J29" s="119"/>
      <c r="K29" s="119"/>
      <c r="L29" s="120">
        <f t="shared" si="0"/>
        <v>0</v>
      </c>
      <c r="M29" s="119"/>
      <c r="N29" s="119"/>
    </row>
    <row r="30" spans="1:14" s="121" customFormat="1" ht="17.25" customHeight="1">
      <c r="A30" s="112">
        <v>15</v>
      </c>
      <c r="B30" s="112"/>
      <c r="C30" s="112"/>
      <c r="D30" s="112"/>
      <c r="E30" s="112"/>
      <c r="F30" s="116"/>
      <c r="G30" s="112"/>
      <c r="H30" s="112"/>
      <c r="I30" s="118"/>
      <c r="J30" s="119"/>
      <c r="K30" s="119"/>
      <c r="L30" s="120">
        <f t="shared" si="0"/>
        <v>0</v>
      </c>
      <c r="M30" s="119"/>
      <c r="N30" s="119"/>
    </row>
    <row r="31" spans="1:14" s="121" customFormat="1" ht="17.25" customHeight="1">
      <c r="A31" s="112">
        <v>16</v>
      </c>
      <c r="B31" s="112"/>
      <c r="C31" s="112"/>
      <c r="D31" s="112"/>
      <c r="E31" s="112"/>
      <c r="F31" s="116"/>
      <c r="G31" s="112"/>
      <c r="H31" s="112"/>
      <c r="I31" s="118"/>
      <c r="J31" s="119"/>
      <c r="K31" s="119"/>
      <c r="L31" s="120">
        <f t="shared" si="0"/>
        <v>0</v>
      </c>
      <c r="M31" s="119"/>
      <c r="N31" s="119"/>
    </row>
    <row r="32" spans="1:14" s="121" customFormat="1" ht="17.25" customHeight="1">
      <c r="A32" s="112">
        <v>17</v>
      </c>
      <c r="B32" s="112"/>
      <c r="C32" s="112"/>
      <c r="D32" s="112"/>
      <c r="E32" s="112"/>
      <c r="F32" s="116"/>
      <c r="G32" s="112"/>
      <c r="H32" s="112"/>
      <c r="I32" s="118"/>
      <c r="J32" s="119"/>
      <c r="K32" s="119"/>
      <c r="L32" s="120">
        <f t="shared" si="0"/>
        <v>0</v>
      </c>
      <c r="M32" s="119"/>
      <c r="N32" s="119"/>
    </row>
    <row r="33" spans="1:14" s="121" customFormat="1" ht="17.25" customHeight="1">
      <c r="A33" s="112">
        <v>18</v>
      </c>
      <c r="B33" s="112"/>
      <c r="C33" s="112"/>
      <c r="D33" s="112"/>
      <c r="E33" s="112"/>
      <c r="F33" s="116"/>
      <c r="G33" s="112"/>
      <c r="H33" s="112"/>
      <c r="I33" s="118"/>
      <c r="J33" s="119"/>
      <c r="K33" s="119"/>
      <c r="L33" s="120">
        <f t="shared" si="0"/>
        <v>0</v>
      </c>
      <c r="M33" s="119"/>
      <c r="N33" s="119"/>
    </row>
    <row r="34" spans="1:14" s="121" customFormat="1" ht="17.25" customHeight="1">
      <c r="A34" s="112">
        <v>19</v>
      </c>
      <c r="B34" s="112"/>
      <c r="C34" s="112"/>
      <c r="D34" s="112"/>
      <c r="E34" s="112"/>
      <c r="F34" s="116"/>
      <c r="G34" s="112"/>
      <c r="H34" s="112"/>
      <c r="I34" s="118"/>
      <c r="J34" s="119"/>
      <c r="K34" s="119"/>
      <c r="L34" s="120">
        <f t="shared" si="0"/>
        <v>0</v>
      </c>
      <c r="M34" s="119"/>
      <c r="N34" s="119"/>
    </row>
    <row r="35" spans="1:14" s="121" customFormat="1" ht="17.25" customHeight="1">
      <c r="A35" s="122">
        <v>20</v>
      </c>
      <c r="B35" s="122"/>
      <c r="C35" s="122"/>
      <c r="D35" s="122"/>
      <c r="E35" s="122"/>
      <c r="F35" s="123"/>
      <c r="G35" s="122"/>
      <c r="H35" s="122"/>
      <c r="I35" s="124"/>
      <c r="J35" s="125"/>
      <c r="K35" s="125"/>
      <c r="L35" s="126">
        <f t="shared" si="0"/>
        <v>0</v>
      </c>
      <c r="M35" s="125"/>
      <c r="N35" s="125"/>
    </row>
    <row r="36" spans="1:14" ht="9" customHeight="1">
      <c r="A36" s="202"/>
      <c r="B36" s="202"/>
      <c r="C36" s="202"/>
      <c r="D36" s="202"/>
      <c r="E36" s="202"/>
      <c r="F36" s="202"/>
      <c r="G36" s="202"/>
      <c r="H36" s="202"/>
      <c r="I36" s="202"/>
      <c r="J36" s="202"/>
      <c r="K36" s="202"/>
      <c r="L36" s="202"/>
      <c r="M36" s="202"/>
      <c r="N36" s="202"/>
    </row>
    <row r="37" spans="1:14" ht="21.75" customHeight="1">
      <c r="A37" s="198" t="s">
        <v>82</v>
      </c>
      <c r="B37" s="198"/>
      <c r="C37" s="198"/>
      <c r="D37" s="198"/>
      <c r="E37" s="198"/>
      <c r="F37" s="198"/>
      <c r="G37" s="198"/>
      <c r="H37" s="198"/>
      <c r="I37" s="198"/>
      <c r="J37" s="198"/>
      <c r="K37" s="198"/>
      <c r="L37" s="198"/>
      <c r="M37" s="198"/>
      <c r="N37" s="127">
        <f>SUM(N16:N35)</f>
        <v>0</v>
      </c>
    </row>
  </sheetData>
  <sheetProtection selectLockedCells="1" selectUnlockedCells="1"/>
  <mergeCells count="14">
    <mergeCell ref="A1:N1"/>
    <mergeCell ref="A3:C3"/>
    <mergeCell ref="D3:E3"/>
    <mergeCell ref="A4:C4"/>
    <mergeCell ref="D4:E4"/>
    <mergeCell ref="A5:C5"/>
    <mergeCell ref="D5:E5"/>
    <mergeCell ref="A37:M37"/>
    <mergeCell ref="A7:N7"/>
    <mergeCell ref="A8:N8"/>
    <mergeCell ref="A9:N9"/>
    <mergeCell ref="A10:N10"/>
    <mergeCell ref="A14:B14"/>
    <mergeCell ref="A36:N36"/>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57"/>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2019-05-06T07:29:42Z</cp:lastPrinted>
  <dcterms:created xsi:type="dcterms:W3CDTF">2019-08-20T14:18:07Z</dcterms:created>
  <dcterms:modified xsi:type="dcterms:W3CDTF">2021-11-11T15:15:16Z</dcterms:modified>
  <cp:category/>
  <cp:version/>
  <cp:contentType/>
  <cp:contentStatus/>
</cp:coreProperties>
</file>